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20175" windowHeight="74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Sheet1!$A:$B,Sheet1!$3:$5</definedName>
  </definedNames>
  <calcPr calcId="125725"/>
</workbook>
</file>

<file path=xl/calcChain.xml><?xml version="1.0" encoding="utf-8"?>
<calcChain xmlns="http://schemas.openxmlformats.org/spreadsheetml/2006/main">
  <c r="DC7" i="1"/>
  <c r="DC8"/>
  <c r="DC9"/>
  <c r="DC10"/>
  <c r="DC11"/>
  <c r="DC12"/>
  <c r="DC13"/>
  <c r="DC14"/>
  <c r="DC15"/>
  <c r="DC16"/>
  <c r="DC17"/>
  <c r="DC18"/>
  <c r="DC19"/>
  <c r="DC20"/>
  <c r="DC21"/>
  <c r="DC22"/>
  <c r="DC23"/>
  <c r="DC24"/>
  <c r="DC25"/>
  <c r="DC26"/>
  <c r="DC27"/>
  <c r="DC28"/>
  <c r="DC29"/>
  <c r="DC30"/>
  <c r="DC31"/>
  <c r="DC32"/>
  <c r="DC33"/>
  <c r="DC34"/>
  <c r="DC35"/>
  <c r="DC36"/>
  <c r="DC37"/>
  <c r="DC38"/>
  <c r="DC39"/>
  <c r="DC40"/>
  <c r="DC41"/>
  <c r="DC42"/>
  <c r="DC43"/>
  <c r="DC44"/>
  <c r="DC45"/>
  <c r="DC46"/>
  <c r="DC47"/>
  <c r="DC48"/>
  <c r="DC49"/>
  <c r="DC50"/>
  <c r="DC51"/>
  <c r="DC52"/>
  <c r="DC53"/>
  <c r="DC54"/>
  <c r="DC55"/>
  <c r="DC56"/>
  <c r="DC57"/>
  <c r="DC58"/>
  <c r="DC59"/>
  <c r="DC60"/>
  <c r="DC61"/>
  <c r="DC62"/>
  <c r="DC63"/>
  <c r="DC64"/>
  <c r="DC65"/>
  <c r="DC66"/>
  <c r="DC67"/>
  <c r="DC68"/>
  <c r="DC69"/>
  <c r="DC70"/>
  <c r="DC71"/>
  <c r="DC72"/>
  <c r="DC73"/>
  <c r="DC74"/>
  <c r="DC75"/>
  <c r="DC76"/>
  <c r="DC77"/>
  <c r="DC78"/>
  <c r="DC79"/>
  <c r="DC80"/>
  <c r="DC81"/>
  <c r="DC82"/>
  <c r="DC83"/>
  <c r="DC84"/>
  <c r="DC85"/>
  <c r="DC86"/>
  <c r="DC87"/>
  <c r="DC88"/>
  <c r="DC89"/>
  <c r="DC90"/>
  <c r="DC91"/>
  <c r="DC92"/>
  <c r="DC93"/>
  <c r="DC94"/>
  <c r="DC95"/>
  <c r="DC96"/>
  <c r="DC97"/>
  <c r="DC98"/>
  <c r="DC99"/>
  <c r="DC100"/>
  <c r="DC101"/>
  <c r="DC102"/>
  <c r="DC103"/>
  <c r="DC104"/>
  <c r="DC105"/>
  <c r="DC106"/>
  <c r="DC107"/>
  <c r="DC108"/>
  <c r="DC6"/>
  <c r="CN7"/>
  <c r="DE7" s="1"/>
  <c r="CN8"/>
  <c r="CN9"/>
  <c r="DE9" s="1"/>
  <c r="CN10"/>
  <c r="CN11"/>
  <c r="DE11" s="1"/>
  <c r="CN12"/>
  <c r="CN13"/>
  <c r="DE13" s="1"/>
  <c r="CN14"/>
  <c r="CN15"/>
  <c r="DE15" s="1"/>
  <c r="CN16"/>
  <c r="CN17"/>
  <c r="DE17" s="1"/>
  <c r="CN18"/>
  <c r="CN19"/>
  <c r="DE19" s="1"/>
  <c r="CN20"/>
  <c r="CN21"/>
  <c r="DE21" s="1"/>
  <c r="CN22"/>
  <c r="CN23"/>
  <c r="DE23" s="1"/>
  <c r="CN24"/>
  <c r="CN25"/>
  <c r="DE25" s="1"/>
  <c r="CN26"/>
  <c r="CN27"/>
  <c r="DE27" s="1"/>
  <c r="CN28"/>
  <c r="CN29"/>
  <c r="DE29" s="1"/>
  <c r="CN30"/>
  <c r="CN31"/>
  <c r="DE31" s="1"/>
  <c r="CN32"/>
  <c r="CN33"/>
  <c r="DE33" s="1"/>
  <c r="CN34"/>
  <c r="DE34" s="1"/>
  <c r="CN35"/>
  <c r="DE35" s="1"/>
  <c r="CN36"/>
  <c r="CN37"/>
  <c r="DE37" s="1"/>
  <c r="CN38"/>
  <c r="DE38" s="1"/>
  <c r="CN39"/>
  <c r="DE39" s="1"/>
  <c r="CN40"/>
  <c r="DE40" s="1"/>
  <c r="CN41"/>
  <c r="DE41" s="1"/>
  <c r="CN42"/>
  <c r="DE42" s="1"/>
  <c r="CN43"/>
  <c r="DE43" s="1"/>
  <c r="CN44"/>
  <c r="DE44" s="1"/>
  <c r="CN45"/>
  <c r="DE45" s="1"/>
  <c r="CN46"/>
  <c r="DE46" s="1"/>
  <c r="CN47"/>
  <c r="DE47" s="1"/>
  <c r="CN48"/>
  <c r="DE48" s="1"/>
  <c r="CN49"/>
  <c r="DE49" s="1"/>
  <c r="CN50"/>
  <c r="DE50" s="1"/>
  <c r="CN51"/>
  <c r="DE51" s="1"/>
  <c r="CN52"/>
  <c r="DE52" s="1"/>
  <c r="CN53"/>
  <c r="DE53" s="1"/>
  <c r="CN54"/>
  <c r="DE54" s="1"/>
  <c r="CN55"/>
  <c r="DE55" s="1"/>
  <c r="CN56"/>
  <c r="DE56" s="1"/>
  <c r="CN57"/>
  <c r="DE57" s="1"/>
  <c r="CN58"/>
  <c r="DE58" s="1"/>
  <c r="CN59"/>
  <c r="DE59" s="1"/>
  <c r="CN60"/>
  <c r="DE60" s="1"/>
  <c r="CN61"/>
  <c r="DE61" s="1"/>
  <c r="CN62"/>
  <c r="DE62" s="1"/>
  <c r="CN63"/>
  <c r="DE63" s="1"/>
  <c r="CN64"/>
  <c r="DE64" s="1"/>
  <c r="CN65"/>
  <c r="DE65" s="1"/>
  <c r="CN66"/>
  <c r="DE66" s="1"/>
  <c r="CN67"/>
  <c r="DE67" s="1"/>
  <c r="CN68"/>
  <c r="DE68" s="1"/>
  <c r="CN69"/>
  <c r="DE69" s="1"/>
  <c r="CN70"/>
  <c r="DE70" s="1"/>
  <c r="CN71"/>
  <c r="DE71" s="1"/>
  <c r="CN72"/>
  <c r="DE72" s="1"/>
  <c r="CN73"/>
  <c r="DE73" s="1"/>
  <c r="CN74"/>
  <c r="DE74" s="1"/>
  <c r="CN75"/>
  <c r="DE75" s="1"/>
  <c r="CN76"/>
  <c r="DE76" s="1"/>
  <c r="CN77"/>
  <c r="DE77" s="1"/>
  <c r="CN78"/>
  <c r="DE78" s="1"/>
  <c r="CN79"/>
  <c r="DE79" s="1"/>
  <c r="CN80"/>
  <c r="DE80" s="1"/>
  <c r="CN81"/>
  <c r="DE81" s="1"/>
  <c r="CN82"/>
  <c r="DE82" s="1"/>
  <c r="CN83"/>
  <c r="DE83" s="1"/>
  <c r="CN84"/>
  <c r="DE84" s="1"/>
  <c r="CN85"/>
  <c r="DE85" s="1"/>
  <c r="CN86"/>
  <c r="DE86" s="1"/>
  <c r="CN87"/>
  <c r="DE87" s="1"/>
  <c r="CN88"/>
  <c r="DE88" s="1"/>
  <c r="CN89"/>
  <c r="DE89" s="1"/>
  <c r="CN90"/>
  <c r="DE90" s="1"/>
  <c r="CN91"/>
  <c r="DE91" s="1"/>
  <c r="CN92"/>
  <c r="DE92" s="1"/>
  <c r="CN93"/>
  <c r="DE93" s="1"/>
  <c r="CN94"/>
  <c r="DE94" s="1"/>
  <c r="CN95"/>
  <c r="DE95" s="1"/>
  <c r="CN96"/>
  <c r="DE96" s="1"/>
  <c r="CN97"/>
  <c r="DE97" s="1"/>
  <c r="CN98"/>
  <c r="DE98" s="1"/>
  <c r="CN99"/>
  <c r="DE99" s="1"/>
  <c r="CN100"/>
  <c r="DE100" s="1"/>
  <c r="CN101"/>
  <c r="DE101" s="1"/>
  <c r="CN102"/>
  <c r="DE102" s="1"/>
  <c r="CN103"/>
  <c r="DE103" s="1"/>
  <c r="CN104"/>
  <c r="DE104" s="1"/>
  <c r="CN105"/>
  <c r="DE105" s="1"/>
  <c r="CN106"/>
  <c r="DE106" s="1"/>
  <c r="CN107"/>
  <c r="DE107" s="1"/>
  <c r="CN108"/>
  <c r="DE108" s="1"/>
  <c r="CN6"/>
  <c r="DE6" s="1"/>
  <c r="BU7"/>
  <c r="BU8"/>
  <c r="BU9"/>
  <c r="BU10"/>
  <c r="BU11"/>
  <c r="BU12"/>
  <c r="BU13"/>
  <c r="BU14"/>
  <c r="BU15"/>
  <c r="BU16"/>
  <c r="BU17"/>
  <c r="BU18"/>
  <c r="BU19"/>
  <c r="BU20"/>
  <c r="BU21"/>
  <c r="BU22"/>
  <c r="BU23"/>
  <c r="BU24"/>
  <c r="BU25"/>
  <c r="BU26"/>
  <c r="BU27"/>
  <c r="BU28"/>
  <c r="BU29"/>
  <c r="BU30"/>
  <c r="BU31"/>
  <c r="BU32"/>
  <c r="BU33"/>
  <c r="BU34"/>
  <c r="BU35"/>
  <c r="BU36"/>
  <c r="BU37"/>
  <c r="BU38"/>
  <c r="BU39"/>
  <c r="BU40"/>
  <c r="BU41"/>
  <c r="BU42"/>
  <c r="BU43"/>
  <c r="BU44"/>
  <c r="BU45"/>
  <c r="BU46"/>
  <c r="BU47"/>
  <c r="BU48"/>
  <c r="BU49"/>
  <c r="BU50"/>
  <c r="BU51"/>
  <c r="BU52"/>
  <c r="BU53"/>
  <c r="BU54"/>
  <c r="BU55"/>
  <c r="BU56"/>
  <c r="BU57"/>
  <c r="BU58"/>
  <c r="BU59"/>
  <c r="BU60"/>
  <c r="BU61"/>
  <c r="BU62"/>
  <c r="BU63"/>
  <c r="BU64"/>
  <c r="BU65"/>
  <c r="BU66"/>
  <c r="BU67"/>
  <c r="BU68"/>
  <c r="BU69"/>
  <c r="BU70"/>
  <c r="BU71"/>
  <c r="BU72"/>
  <c r="BU73"/>
  <c r="BU74"/>
  <c r="BU75"/>
  <c r="BU76"/>
  <c r="BU77"/>
  <c r="BU78"/>
  <c r="BU79"/>
  <c r="BU80"/>
  <c r="BU81"/>
  <c r="BU82"/>
  <c r="BU83"/>
  <c r="BU84"/>
  <c r="BU85"/>
  <c r="BU86"/>
  <c r="BU87"/>
  <c r="BU88"/>
  <c r="BU89"/>
  <c r="BU90"/>
  <c r="BU91"/>
  <c r="BU92"/>
  <c r="BU93"/>
  <c r="BU94"/>
  <c r="BU95"/>
  <c r="BU96"/>
  <c r="BU97"/>
  <c r="BU98"/>
  <c r="BU99"/>
  <c r="BU100"/>
  <c r="BU101"/>
  <c r="BU102"/>
  <c r="BU103"/>
  <c r="BU104"/>
  <c r="BU105"/>
  <c r="BU106"/>
  <c r="BU107"/>
  <c r="BU108"/>
  <c r="BU6"/>
  <c r="BO7"/>
  <c r="BO8"/>
  <c r="BO9"/>
  <c r="BO11"/>
  <c r="BO13"/>
  <c r="BO14"/>
  <c r="BO15"/>
  <c r="BO16"/>
  <c r="BO18"/>
  <c r="BO20"/>
  <c r="BO22"/>
  <c r="BO23"/>
  <c r="BO24"/>
  <c r="BO25"/>
  <c r="BO26"/>
  <c r="BO28"/>
  <c r="BO29"/>
  <c r="BO30"/>
  <c r="BO31"/>
  <c r="BO32"/>
  <c r="BO33"/>
  <c r="BO34"/>
  <c r="BO35"/>
  <c r="BO36"/>
  <c r="BO37"/>
  <c r="BO38"/>
  <c r="BO39"/>
  <c r="BO40"/>
  <c r="BO41"/>
  <c r="BO42"/>
  <c r="BO44"/>
  <c r="BO45"/>
  <c r="BO46"/>
  <c r="BO47"/>
  <c r="BO48"/>
  <c r="BO49"/>
  <c r="BO50"/>
  <c r="BO51"/>
  <c r="BO52"/>
  <c r="BO53"/>
  <c r="BO54"/>
  <c r="BO55"/>
  <c r="BO56"/>
  <c r="BO58"/>
  <c r="BO59"/>
  <c r="BO60"/>
  <c r="BO62"/>
  <c r="BO63"/>
  <c r="BO64"/>
  <c r="BO65"/>
  <c r="BO66"/>
  <c r="BO67"/>
  <c r="BO68"/>
  <c r="BO69"/>
  <c r="BO70"/>
  <c r="BO71"/>
  <c r="BO72"/>
  <c r="BO73"/>
  <c r="BO74"/>
  <c r="BO75"/>
  <c r="BO76"/>
  <c r="BO77"/>
  <c r="BO78"/>
  <c r="BO79"/>
  <c r="BO81"/>
  <c r="BO82"/>
  <c r="BO83"/>
  <c r="BO84"/>
  <c r="BO85"/>
  <c r="BO86"/>
  <c r="BO87"/>
  <c r="BO88"/>
  <c r="BO89"/>
  <c r="BO90"/>
  <c r="BO91"/>
  <c r="BO92"/>
  <c r="BO93"/>
  <c r="BO94"/>
  <c r="BO95"/>
  <c r="BO96"/>
  <c r="BO97"/>
  <c r="BO98"/>
  <c r="BO99"/>
  <c r="BO100"/>
  <c r="BO101"/>
  <c r="BO102"/>
  <c r="BO103"/>
  <c r="BO104"/>
  <c r="BO105"/>
  <c r="BO106"/>
  <c r="BO107"/>
  <c r="BO108"/>
  <c r="BO6"/>
  <c r="AS7"/>
  <c r="AS8"/>
  <c r="AS9"/>
  <c r="AS10"/>
  <c r="AS11"/>
  <c r="AS12"/>
  <c r="AS13"/>
  <c r="AS14"/>
  <c r="AS15"/>
  <c r="AS16"/>
  <c r="AS17"/>
  <c r="AS18"/>
  <c r="AS19"/>
  <c r="AS20"/>
  <c r="AS21"/>
  <c r="AS22"/>
  <c r="AS23"/>
  <c r="AS24"/>
  <c r="AS25"/>
  <c r="AS26"/>
  <c r="AS27"/>
  <c r="AS28"/>
  <c r="AS29"/>
  <c r="AS30"/>
  <c r="AS31"/>
  <c r="AS32"/>
  <c r="AS33"/>
  <c r="AS34"/>
  <c r="AS35"/>
  <c r="AS36"/>
  <c r="AS37"/>
  <c r="AS38"/>
  <c r="AS39"/>
  <c r="AS40"/>
  <c r="AS41"/>
  <c r="AS42"/>
  <c r="AS43"/>
  <c r="AS44"/>
  <c r="AS45"/>
  <c r="AS46"/>
  <c r="AS47"/>
  <c r="AS48"/>
  <c r="AS50"/>
  <c r="AS51"/>
  <c r="AS52"/>
  <c r="AS53"/>
  <c r="AS54"/>
  <c r="AS55"/>
  <c r="AS56"/>
  <c r="AS57"/>
  <c r="AS58"/>
  <c r="AS59"/>
  <c r="AS60"/>
  <c r="AS61"/>
  <c r="AS62"/>
  <c r="AS63"/>
  <c r="AS64"/>
  <c r="AS65"/>
  <c r="AS66"/>
  <c r="AS67"/>
  <c r="AS68"/>
  <c r="AS69"/>
  <c r="AS70"/>
  <c r="AS71"/>
  <c r="AS72"/>
  <c r="AS73"/>
  <c r="AS74"/>
  <c r="AS75"/>
  <c r="AS76"/>
  <c r="AS77"/>
  <c r="AS78"/>
  <c r="AS79"/>
  <c r="AS80"/>
  <c r="AS81"/>
  <c r="AS82"/>
  <c r="AS83"/>
  <c r="AS84"/>
  <c r="AS85"/>
  <c r="AS86"/>
  <c r="AS87"/>
  <c r="AS88"/>
  <c r="AS89"/>
  <c r="AS90"/>
  <c r="AS91"/>
  <c r="AS92"/>
  <c r="AS93"/>
  <c r="AS94"/>
  <c r="AS95"/>
  <c r="AS96"/>
  <c r="AS97"/>
  <c r="AS98"/>
  <c r="AS99"/>
  <c r="AS100"/>
  <c r="AS101"/>
  <c r="AS103"/>
  <c r="AS104"/>
  <c r="AS105"/>
  <c r="AS106"/>
  <c r="AS107"/>
  <c r="AS108"/>
  <c r="AS6"/>
  <c r="BB108"/>
  <c r="BB107"/>
  <c r="BB106"/>
  <c r="BB105"/>
  <c r="BB104"/>
  <c r="BB103"/>
  <c r="BB102"/>
  <c r="BB101"/>
  <c r="BB100"/>
  <c r="BB99"/>
  <c r="BB98"/>
  <c r="BB97"/>
  <c r="BB96"/>
  <c r="BB95"/>
  <c r="BB94"/>
  <c r="BB93"/>
  <c r="BB92"/>
  <c r="BB91"/>
  <c r="BB90"/>
  <c r="BB89"/>
  <c r="BB87"/>
  <c r="BB88"/>
  <c r="BB86"/>
  <c r="BB85"/>
  <c r="BB84"/>
  <c r="BB83"/>
  <c r="BB82"/>
  <c r="BB81"/>
  <c r="BB80"/>
  <c r="BB79"/>
  <c r="BB78"/>
  <c r="BB77"/>
  <c r="BB76"/>
  <c r="BB75"/>
  <c r="BB74"/>
  <c r="BB73"/>
  <c r="BB72"/>
  <c r="BB71"/>
  <c r="BB70"/>
  <c r="BB69"/>
  <c r="BB68"/>
  <c r="BB67"/>
  <c r="BB66"/>
  <c r="BB65"/>
  <c r="BB64"/>
  <c r="BB63"/>
  <c r="BB62"/>
  <c r="BB61"/>
  <c r="BB60"/>
  <c r="BB59"/>
  <c r="BB58"/>
  <c r="BB56"/>
  <c r="BB55"/>
  <c r="BB54"/>
  <c r="BB53"/>
  <c r="BB52"/>
  <c r="BB51"/>
  <c r="BB50"/>
  <c r="BB49"/>
  <c r="BB48"/>
  <c r="BB47"/>
  <c r="BB46"/>
  <c r="BB45"/>
  <c r="BB44"/>
  <c r="BB43"/>
  <c r="BB42"/>
  <c r="BB41"/>
  <c r="BB40"/>
  <c r="BB39"/>
  <c r="BB38"/>
  <c r="BB37"/>
  <c r="BB36"/>
  <c r="BB34"/>
  <c r="BB33"/>
  <c r="BB32"/>
  <c r="BB31"/>
  <c r="BB30"/>
  <c r="BB29"/>
  <c r="BB28"/>
  <c r="BB27"/>
  <c r="BB26"/>
  <c r="BB25"/>
  <c r="BB24"/>
  <c r="BB23"/>
  <c r="BB22"/>
  <c r="BB21"/>
  <c r="BB20"/>
  <c r="BB19"/>
  <c r="BB18"/>
  <c r="BB16"/>
  <c r="BB14"/>
  <c r="BB13"/>
  <c r="BB11"/>
  <c r="BB8"/>
  <c r="AL7"/>
  <c r="AL8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AL53"/>
  <c r="AL54"/>
  <c r="AL55"/>
  <c r="AL56"/>
  <c r="AL57"/>
  <c r="AL58"/>
  <c r="AL59"/>
  <c r="AL60"/>
  <c r="AL62"/>
  <c r="AL63"/>
  <c r="AL64"/>
  <c r="AL65"/>
  <c r="AL66"/>
  <c r="AL67"/>
  <c r="AL68"/>
  <c r="AL69"/>
  <c r="AL70"/>
  <c r="AL71"/>
  <c r="AL72"/>
  <c r="AL73"/>
  <c r="AL74"/>
  <c r="AL75"/>
  <c r="AL76"/>
  <c r="AL77"/>
  <c r="AL78"/>
  <c r="AL79"/>
  <c r="AL80"/>
  <c r="AL81"/>
  <c r="AL82"/>
  <c r="AL83"/>
  <c r="AL84"/>
  <c r="AL85"/>
  <c r="AL86"/>
  <c r="AL88"/>
  <c r="AL87"/>
  <c r="AL89"/>
  <c r="AL90"/>
  <c r="AL91"/>
  <c r="AL92"/>
  <c r="AL93"/>
  <c r="AL94"/>
  <c r="AL95"/>
  <c r="AL96"/>
  <c r="AL97"/>
  <c r="AL98"/>
  <c r="AL99"/>
  <c r="AL100"/>
  <c r="AL101"/>
  <c r="AL102"/>
  <c r="AL103"/>
  <c r="AL104"/>
  <c r="AL105"/>
  <c r="AL106"/>
  <c r="AL107"/>
  <c r="AL108"/>
  <c r="AL6"/>
  <c r="AE7"/>
  <c r="AE8"/>
  <c r="AE9"/>
  <c r="AE10"/>
  <c r="AE11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47"/>
  <c r="AE48"/>
  <c r="AE49"/>
  <c r="AE50"/>
  <c r="AE51"/>
  <c r="AE52"/>
  <c r="AE53"/>
  <c r="AE54"/>
  <c r="AE55"/>
  <c r="AE56"/>
  <c r="AE57"/>
  <c r="AE58"/>
  <c r="AE59"/>
  <c r="AE60"/>
  <c r="AE61"/>
  <c r="AE62"/>
  <c r="AE63"/>
  <c r="AE64"/>
  <c r="AE65"/>
  <c r="AE66"/>
  <c r="AE67"/>
  <c r="AE68"/>
  <c r="AE69"/>
  <c r="AE70"/>
  <c r="AE71"/>
  <c r="AE72"/>
  <c r="AE73"/>
  <c r="AE74"/>
  <c r="AE75"/>
  <c r="AE76"/>
  <c r="AE77"/>
  <c r="AE78"/>
  <c r="AE79"/>
  <c r="AE80"/>
  <c r="AE81"/>
  <c r="AE82"/>
  <c r="AE83"/>
  <c r="AE84"/>
  <c r="AE85"/>
  <c r="AE86"/>
  <c r="AE88"/>
  <c r="AE87"/>
  <c r="AE89"/>
  <c r="AE90"/>
  <c r="AE91"/>
  <c r="AE92"/>
  <c r="AE93"/>
  <c r="AE94"/>
  <c r="AE95"/>
  <c r="AE96"/>
  <c r="AE97"/>
  <c r="AE98"/>
  <c r="AE99"/>
  <c r="AE100"/>
  <c r="AE101"/>
  <c r="AE102"/>
  <c r="AE103"/>
  <c r="AE104"/>
  <c r="AE105"/>
  <c r="AE106"/>
  <c r="AE107"/>
  <c r="AE108"/>
  <c r="AE6"/>
  <c r="Z11"/>
  <c r="Z18"/>
  <c r="DD18" s="1"/>
  <c r="Z17"/>
  <c r="Z9"/>
  <c r="DD9" s="1"/>
  <c r="Z57"/>
  <c r="Z12"/>
  <c r="DD12" s="1"/>
  <c r="Z13"/>
  <c r="Z16"/>
  <c r="DD16" s="1"/>
  <c r="Z87"/>
  <c r="DD87" s="1"/>
  <c r="Z58"/>
  <c r="DD58" s="1"/>
  <c r="Z80"/>
  <c r="DD80" s="1"/>
  <c r="Z98"/>
  <c r="Z20"/>
  <c r="DD20" s="1"/>
  <c r="Z36"/>
  <c r="DD36" s="1"/>
  <c r="Z81"/>
  <c r="Z103"/>
  <c r="Z85"/>
  <c r="Z102"/>
  <c r="DD102" s="1"/>
  <c r="Z30"/>
  <c r="DD30" s="1"/>
  <c r="Z106"/>
  <c r="Z51"/>
  <c r="DD51" s="1"/>
  <c r="Z14"/>
  <c r="DD14" s="1"/>
  <c r="Z31"/>
  <c r="DD31" s="1"/>
  <c r="Z41"/>
  <c r="DD41" s="1"/>
  <c r="Z96"/>
  <c r="DD96" s="1"/>
  <c r="Z29"/>
  <c r="DD29" s="1"/>
  <c r="Z77"/>
  <c r="DD77" s="1"/>
  <c r="Z7"/>
  <c r="DD7" s="1"/>
  <c r="Z69"/>
  <c r="DD69" s="1"/>
  <c r="Z91"/>
  <c r="DD91" s="1"/>
  <c r="Z79"/>
  <c r="DD79" s="1"/>
  <c r="Z27"/>
  <c r="DD27" s="1"/>
  <c r="Z108"/>
  <c r="DD108" s="1"/>
  <c r="Z59"/>
  <c r="DD59" s="1"/>
  <c r="Z23"/>
  <c r="DD23" s="1"/>
  <c r="Z8"/>
  <c r="DD8" s="1"/>
  <c r="Z21"/>
  <c r="DD21" s="1"/>
  <c r="Z92"/>
  <c r="DD92" s="1"/>
  <c r="Z34"/>
  <c r="DD34" s="1"/>
  <c r="Z101"/>
  <c r="DD101" s="1"/>
  <c r="Z43"/>
  <c r="DD43" s="1"/>
  <c r="Z62"/>
  <c r="DD62" s="1"/>
  <c r="Z47"/>
  <c r="DD47" s="1"/>
  <c r="Z22"/>
  <c r="DD22" s="1"/>
  <c r="Z99"/>
  <c r="DD99" s="1"/>
  <c r="Z10"/>
  <c r="DD10" s="1"/>
  <c r="Z86"/>
  <c r="DD86" s="1"/>
  <c r="Z40"/>
  <c r="DD40" s="1"/>
  <c r="Z54"/>
  <c r="DD54" s="1"/>
  <c r="Z15"/>
  <c r="DD15" s="1"/>
  <c r="Z67"/>
  <c r="DD67" s="1"/>
  <c r="Z68"/>
  <c r="DD68" s="1"/>
  <c r="Z60"/>
  <c r="DD60" s="1"/>
  <c r="Z64"/>
  <c r="DD64" s="1"/>
  <c r="Z25"/>
  <c r="DD25" s="1"/>
  <c r="Z73"/>
  <c r="DD73" s="1"/>
  <c r="Z89"/>
  <c r="DD89" s="1"/>
  <c r="Z24"/>
  <c r="DD24" s="1"/>
  <c r="Z93"/>
  <c r="DD93" s="1"/>
  <c r="Z66"/>
  <c r="DD66" s="1"/>
  <c r="Z94"/>
  <c r="DD94" s="1"/>
  <c r="Z39"/>
  <c r="DD39" s="1"/>
  <c r="Z48"/>
  <c r="DD48" s="1"/>
  <c r="Z35"/>
  <c r="DD35" s="1"/>
  <c r="Z83"/>
  <c r="DD83" s="1"/>
  <c r="Z78"/>
  <c r="DD78" s="1"/>
  <c r="Z75"/>
  <c r="DD75" s="1"/>
  <c r="Z74"/>
  <c r="DD74" s="1"/>
  <c r="Z95"/>
  <c r="DD95" s="1"/>
  <c r="Z72"/>
  <c r="DD72" s="1"/>
  <c r="Z70"/>
  <c r="DD70" s="1"/>
  <c r="Z50"/>
  <c r="DD50" s="1"/>
  <c r="Z46"/>
  <c r="DD46" s="1"/>
  <c r="Z53"/>
  <c r="DD53" s="1"/>
  <c r="Z65"/>
  <c r="DD65" s="1"/>
  <c r="Z71"/>
  <c r="DD71" s="1"/>
  <c r="Z44"/>
  <c r="DD44" s="1"/>
  <c r="Z84"/>
  <c r="DD84" s="1"/>
  <c r="Z49"/>
  <c r="DD49" s="1"/>
  <c r="Z42"/>
  <c r="DD42" s="1"/>
  <c r="Z56"/>
  <c r="DD56" s="1"/>
  <c r="Z104"/>
  <c r="DD104" s="1"/>
  <c r="Z63"/>
  <c r="DD63" s="1"/>
  <c r="Z26"/>
  <c r="DD26" s="1"/>
  <c r="Z37"/>
  <c r="DD37" s="1"/>
  <c r="Z61"/>
  <c r="DD61" s="1"/>
  <c r="Z90"/>
  <c r="DD90" s="1"/>
  <c r="Z45"/>
  <c r="DD45" s="1"/>
  <c r="Z28"/>
  <c r="DD28" s="1"/>
  <c r="Z105"/>
  <c r="DD105" s="1"/>
  <c r="Z100"/>
  <c r="DD100" s="1"/>
  <c r="Z38"/>
  <c r="DD38" s="1"/>
  <c r="Z33"/>
  <c r="DD33" s="1"/>
  <c r="Z107"/>
  <c r="DD107" s="1"/>
  <c r="Z82"/>
  <c r="DD82" s="1"/>
  <c r="Z76"/>
  <c r="DD76" s="1"/>
  <c r="Z97"/>
  <c r="DD97" s="1"/>
  <c r="Z32"/>
  <c r="DD32" s="1"/>
  <c r="Z55"/>
  <c r="DD55" s="1"/>
  <c r="Z52"/>
  <c r="DD52" s="1"/>
  <c r="Z6"/>
  <c r="DD6" s="1"/>
  <c r="Z88"/>
  <c r="DD88" s="1"/>
  <c r="Z19"/>
  <c r="DD19" s="1"/>
  <c r="DD81" l="1"/>
  <c r="DD13"/>
  <c r="DD17"/>
  <c r="DD85"/>
  <c r="DD11"/>
  <c r="DE36"/>
  <c r="DD57"/>
  <c r="DE30"/>
  <c r="DD106"/>
  <c r="DD103"/>
  <c r="DD98"/>
  <c r="DE32"/>
  <c r="DE28"/>
  <c r="DE24"/>
  <c r="DE20"/>
  <c r="DE16"/>
  <c r="DE12"/>
  <c r="DE8"/>
  <c r="DE26"/>
  <c r="DE22"/>
  <c r="DE18"/>
  <c r="DE14"/>
  <c r="DE10"/>
</calcChain>
</file>

<file path=xl/sharedStrings.xml><?xml version="1.0" encoding="utf-8"?>
<sst xmlns="http://schemas.openxmlformats.org/spreadsheetml/2006/main" count="451" uniqueCount="209">
  <si>
    <t>附件1</t>
    <phoneticPr fontId="1" type="noConversion"/>
  </si>
  <si>
    <t>序号</t>
    <phoneticPr fontId="1" type="noConversion"/>
  </si>
  <si>
    <t>事务所名称</t>
    <phoneticPr fontId="1" type="noConversion"/>
  </si>
  <si>
    <t>业务结构</t>
    <phoneticPr fontId="1" type="noConversion"/>
  </si>
  <si>
    <t>业务收入呈正增长</t>
    <phoneticPr fontId="1" type="noConversion"/>
  </si>
  <si>
    <t>业务收入增长率</t>
    <phoneticPr fontId="1" type="noConversion"/>
  </si>
  <si>
    <t>报告平均收费</t>
    <phoneticPr fontId="1" type="noConversion"/>
  </si>
  <si>
    <t>享受行业鼓励措施</t>
    <phoneticPr fontId="1" type="noConversion"/>
  </si>
  <si>
    <t>发表专业文章</t>
    <phoneticPr fontId="1" type="noConversion"/>
  </si>
  <si>
    <t>参政议政</t>
    <phoneticPr fontId="1" type="noConversion"/>
  </si>
  <si>
    <t>专家</t>
    <phoneticPr fontId="1" type="noConversion"/>
  </si>
  <si>
    <t>高端人才</t>
    <phoneticPr fontId="1" type="noConversion"/>
  </si>
  <si>
    <t>奖励</t>
    <phoneticPr fontId="1" type="noConversion"/>
  </si>
  <si>
    <t>行业贡献</t>
    <phoneticPr fontId="1" type="noConversion"/>
  </si>
  <si>
    <t>人才培养</t>
    <phoneticPr fontId="1" type="noConversion"/>
  </si>
  <si>
    <t>社会授课</t>
    <phoneticPr fontId="1" type="noConversion"/>
  </si>
  <si>
    <t>参加公益活动</t>
    <phoneticPr fontId="1" type="noConversion"/>
  </si>
  <si>
    <t>减分（机构）</t>
    <phoneticPr fontId="1" type="noConversion"/>
  </si>
  <si>
    <t>减分（人员）</t>
    <phoneticPr fontId="1" type="noConversion"/>
  </si>
  <si>
    <t>非传统业务占总收入比重</t>
    <phoneticPr fontId="1" type="noConversion"/>
  </si>
  <si>
    <t>得分</t>
    <phoneticPr fontId="1" type="noConversion"/>
  </si>
  <si>
    <t>是否呈正增长</t>
    <phoneticPr fontId="1" type="noConversion"/>
  </si>
  <si>
    <t>增长率</t>
    <phoneticPr fontId="1" type="noConversion"/>
  </si>
  <si>
    <t>报表审计</t>
    <phoneticPr fontId="1" type="noConversion"/>
  </si>
  <si>
    <t>专项审计（含其他鉴证）</t>
    <phoneticPr fontId="1" type="noConversion"/>
  </si>
  <si>
    <t>管理咨询</t>
    <phoneticPr fontId="1" type="noConversion"/>
  </si>
  <si>
    <t>小计</t>
    <phoneticPr fontId="1" type="noConversion"/>
  </si>
  <si>
    <t>拓展业务领域</t>
    <phoneticPr fontId="1" type="noConversion"/>
  </si>
  <si>
    <t>业务做精做专</t>
    <phoneticPr fontId="1" type="noConversion"/>
  </si>
  <si>
    <t>提升执业质量</t>
    <phoneticPr fontId="1" type="noConversion"/>
  </si>
  <si>
    <t>研究专业课题</t>
    <phoneticPr fontId="1" type="noConversion"/>
  </si>
  <si>
    <t>提升综合实力</t>
    <phoneticPr fontId="1" type="noConversion"/>
  </si>
  <si>
    <t>全国型</t>
    <phoneticPr fontId="1" type="noConversion"/>
  </si>
  <si>
    <t>行业期刊</t>
    <phoneticPr fontId="1" type="noConversion"/>
  </si>
  <si>
    <t>全国党代表、人大代表、政协委员</t>
    <phoneticPr fontId="1" type="noConversion"/>
  </si>
  <si>
    <t>市党代表、人大代表、政协委员</t>
    <phoneticPr fontId="1" type="noConversion"/>
  </si>
  <si>
    <t>县区党代表、人大代表、政协委员</t>
    <phoneticPr fontId="1" type="noConversion"/>
  </si>
  <si>
    <t>省级以上</t>
    <phoneticPr fontId="1" type="noConversion"/>
  </si>
  <si>
    <t>省级、中注协及同等专业协会</t>
    <phoneticPr fontId="1" type="noConversion"/>
  </si>
  <si>
    <t>区（县）级、市注协及同等专业协会</t>
    <phoneticPr fontId="1" type="noConversion"/>
  </si>
  <si>
    <t>领军人才</t>
    <phoneticPr fontId="1" type="noConversion"/>
  </si>
  <si>
    <t>资深会员</t>
    <phoneticPr fontId="1" type="noConversion"/>
  </si>
  <si>
    <t>市会计领军人才</t>
    <phoneticPr fontId="1" type="noConversion"/>
  </si>
  <si>
    <t>市会计青年英才</t>
    <phoneticPr fontId="1" type="noConversion"/>
  </si>
  <si>
    <t>省级以上（机构）</t>
    <phoneticPr fontId="1" type="noConversion"/>
  </si>
  <si>
    <t>省级以上（人员）</t>
    <phoneticPr fontId="1" type="noConversion"/>
  </si>
  <si>
    <t>省级、中注协及同等专业协会（机构）</t>
    <phoneticPr fontId="1" type="noConversion"/>
  </si>
  <si>
    <t>省级、中注协及同等专业协会（人员）</t>
    <phoneticPr fontId="1" type="noConversion"/>
  </si>
  <si>
    <t>区（县）级政府组成部门、市注协及其同等专业协会（机构）</t>
    <phoneticPr fontId="1" type="noConversion"/>
  </si>
  <si>
    <t>区（县）级政府组成部门、市注协及其同等专业协会（人员）</t>
    <phoneticPr fontId="1" type="noConversion"/>
  </si>
  <si>
    <t>课题研究</t>
    <phoneticPr fontId="1" type="noConversion"/>
  </si>
  <si>
    <t>专项调查</t>
    <phoneticPr fontId="1" type="noConversion"/>
  </si>
  <si>
    <t>帮扶</t>
    <phoneticPr fontId="1" type="noConversion"/>
  </si>
  <si>
    <t>执业质量检查</t>
    <phoneticPr fontId="1" type="noConversion"/>
  </si>
  <si>
    <t>专项评审</t>
    <phoneticPr fontId="1" type="noConversion"/>
  </si>
  <si>
    <t>是否建立高校校训实验基地</t>
    <phoneticPr fontId="1" type="noConversion"/>
  </si>
  <si>
    <t>授课次数</t>
    <phoneticPr fontId="1" type="noConversion"/>
  </si>
  <si>
    <t>有/无</t>
    <phoneticPr fontId="1" type="noConversion"/>
  </si>
  <si>
    <t>暂停执业</t>
  </si>
  <si>
    <t>警告</t>
  </si>
  <si>
    <t>公开谴责</t>
  </si>
  <si>
    <t>通报批评</t>
  </si>
  <si>
    <t>训诫</t>
  </si>
  <si>
    <t>提示信息</t>
  </si>
  <si>
    <t>吊销执业资格证书</t>
  </si>
  <si>
    <t>比重在30%（含）-40%之间的加2分，在40%（含）-50%之间的加3分，超过50%（含）的加4分</t>
    <phoneticPr fontId="1" type="noConversion"/>
  </si>
  <si>
    <t>与上一年度相比呈正增长加3分</t>
    <phoneticPr fontId="1" type="noConversion"/>
  </si>
  <si>
    <t>超过行业平均水平的每项加3分。累计不超过6分。</t>
    <phoneticPr fontId="1" type="noConversion"/>
  </si>
  <si>
    <t>获拓展业务领域鼓励的，1项加3分；获业务做精做专鼓励的，1次加5分；获提升执业质量鼓励的，1次加5分；获研究专业课题鼓励的，1项加2分；获提升综合实力鼓励的，1次加2分。累计不超过10分</t>
    <phoneticPr fontId="1" type="noConversion"/>
  </si>
  <si>
    <t>在全国型刊物上发表专业文章，1篇加2分；在行业期刊上发表专业文章，1篇加1分。累计不超过5分</t>
    <phoneticPr fontId="1" type="noConversion"/>
  </si>
  <si>
    <t>有全国党代表、人大代表或全国政协委员的，1人加6分；有市党代表、人大代表或市政协委员的，1人加4分；有县区党代表、人大代表或县区政协委员的，1人加2分。累计不超过6分</t>
    <phoneticPr fontId="1" type="noConversion"/>
  </si>
  <si>
    <t>有省级以上政府聘请的专家的，1人加3分；有省级政府组成部门、中注协及其同等专业协会聘请的专家的，1人加2分；有区（县）级政府组成部门、市注协及其同等专业协会聘请的专家的，1人加1分。累计不超过5分</t>
    <phoneticPr fontId="1" type="noConversion"/>
  </si>
  <si>
    <t>有中注协领军人才、资深会员的，1人加2分；有市会计领军人才、会计青年英才的，1人加1分。累计不超过5分</t>
    <phoneticPr fontId="1" type="noConversion"/>
  </si>
  <si>
    <t>获省级以上政府奖励的，机构1项加3分,人员1项加2分；受到省级政府组成部门、中注协及其同等专业协会的奖励，机构1项加2分,人员1项加1分；获区（县）级政府组成部门、市注协及其同等专业协会奖励的，机构1项加1分，人员1项加0.5分。累计不超过5分</t>
    <phoneticPr fontId="1" type="noConversion"/>
  </si>
  <si>
    <t>参加行业课题研究、专项调查、帮扶、执业质量检查、专项评审的，1人1次加1分。累计不超过5分。</t>
    <phoneticPr fontId="1" type="noConversion"/>
  </si>
  <si>
    <t>建立高校校训实验基地的，加2分。</t>
    <phoneticPr fontId="1" type="noConversion"/>
  </si>
  <si>
    <t>行业人士对政府组成部门、高等院校、行业授课的，1人1次加1分。累计不超过5分。</t>
    <phoneticPr fontId="1" type="noConversion"/>
  </si>
  <si>
    <t>参加公益活动。有参加公益活动的，加2分。</t>
    <phoneticPr fontId="1" type="noConversion"/>
  </si>
  <si>
    <t>暂停执业1次减6分，警告1次减4分；公开谴责1次减5分，通报批评1次减4分，训诫1次减3分；提示信息1条减1分。</t>
    <phoneticPr fontId="1" type="noConversion"/>
  </si>
  <si>
    <t>吊销执业资格证书1人减5分，暂停执业1人减 4分，警告1人减3分；公开谴责1人减4分，通报批评1人减3分，训诫1人减2分；提示信息1条减1分。</t>
    <phoneticPr fontId="1" type="noConversion"/>
  </si>
  <si>
    <t>北京永拓会计师事务所（特殊普通合伙）重庆分所</t>
  </si>
  <si>
    <t>德勤华永会计师事务所（特殊普通合伙）重庆分所</t>
  </si>
  <si>
    <t>立信会计师事务所（特殊普通合伙） 重庆分所</t>
  </si>
  <si>
    <t>普华永道中天会计师事务所（特殊普通合伙）重庆分所</t>
  </si>
  <si>
    <t>瑞华会计师事务所（特殊普通合伙）重庆分所</t>
  </si>
  <si>
    <t>四川华信（集团）会计师事务所（特殊普通合伙）重庆分所</t>
  </si>
  <si>
    <t>天健会计师事务所（特殊普通合伙）重庆分所</t>
  </si>
  <si>
    <t>天职国际会计师事务所（特殊普通合伙）重庆分所</t>
  </si>
  <si>
    <t>信永中和会计师事务所（特殊普通合伙）重庆分所</t>
  </si>
  <si>
    <t>中审众环会计师事务所（特殊普通合伙）重庆分所</t>
  </si>
  <si>
    <t>重庆邦宇会计师事务所有限责任公司</t>
  </si>
  <si>
    <t>重庆博鸿会计师事务所（普通合伙）</t>
  </si>
  <si>
    <t>重庆成瑞会计师事务所有限责任公司</t>
  </si>
  <si>
    <t>重庆大华会计师事务所有限公司</t>
  </si>
  <si>
    <t>重庆道尔敦会计师事务所有限公司</t>
  </si>
  <si>
    <t>重庆笃信会计师事务所有限公司</t>
  </si>
  <si>
    <t>重庆海平会计师事务所有限公司</t>
  </si>
  <si>
    <t>重庆海特会计师事务所有限公司</t>
  </si>
  <si>
    <t>重庆合智会计师事务所（普通合伙）</t>
  </si>
  <si>
    <t>重庆和勤会计师事务所有限公司</t>
  </si>
  <si>
    <t>重庆和睿会计师事务所（普通合伙）</t>
  </si>
  <si>
    <t>重庆恒铭会计师事务所（普通合伙）</t>
  </si>
  <si>
    <t>重庆宏岭会计师事务所（普通合伙）</t>
  </si>
  <si>
    <t>重庆鸿源会计师事务有限公司</t>
  </si>
  <si>
    <t>重庆华诚会计师事务所有限公司</t>
  </si>
  <si>
    <t>重庆华联会计师事务所有限公司</t>
  </si>
  <si>
    <t>重庆华太会计师事务所（普通合伙）</t>
  </si>
  <si>
    <t>重庆华西会计师事务所有限公司</t>
  </si>
  <si>
    <t>重庆华信会计师事务所有限公司</t>
  </si>
  <si>
    <t>重庆金财会计师事务所有限公司</t>
  </si>
  <si>
    <t>重庆金地安越会计师事务所（普通合伙）</t>
  </si>
  <si>
    <t>重庆金典会计师事务所有限责任公司</t>
  </si>
  <si>
    <t>重庆金翰会计师事务所有限公司</t>
  </si>
  <si>
    <t>重庆金三元会计师事务所有限责任公司</t>
  </si>
  <si>
    <t>重庆金算会计师事务所有限公司</t>
  </si>
  <si>
    <t>重庆金洲会计师事务所有限公司</t>
  </si>
  <si>
    <t>重庆九洲会计师事务所（普通合伙）</t>
  </si>
  <si>
    <t>重庆君恩会计师事务所有限公司</t>
  </si>
  <si>
    <t>重庆开睿源会计师事务所有限公司</t>
  </si>
  <si>
    <t>重庆凯弘会计师事务所有限公司</t>
  </si>
  <si>
    <t>重庆康华会计师事务所有限责任公司</t>
  </si>
  <si>
    <t>重庆立华会计师事务所（普通合伙）</t>
  </si>
  <si>
    <t>重庆立信会计师事务所有限公司</t>
  </si>
  <si>
    <t>重庆联强会计师事务所（普通合伙）</t>
  </si>
  <si>
    <t>重庆龙源会计师事务所有限责任公司</t>
  </si>
  <si>
    <t>重庆律枰会计师事务所有限公司</t>
  </si>
  <si>
    <t>重庆茂源会计师事务所（普通合伙）</t>
  </si>
  <si>
    <t>重庆平正会计师事务所（普通合伙）</t>
  </si>
  <si>
    <t>重庆普华会计师事务所有限责任公司</t>
  </si>
  <si>
    <t>重庆前进博远会计师事务所有限公司</t>
  </si>
  <si>
    <t>重庆勤业会计师事务所有限公司</t>
  </si>
  <si>
    <t>重庆清源会计师事务所有限公司</t>
  </si>
  <si>
    <t>重庆瑞赢会计师事务所（普通合伙）</t>
  </si>
  <si>
    <t>重庆山秀会计师事务所有限公司</t>
  </si>
  <si>
    <t>重庆士申会计师事务所（普通合伙）</t>
  </si>
  <si>
    <t>重庆市春华会计师事务所有限公司</t>
  </si>
  <si>
    <t>重庆市泰发会计师事务所</t>
  </si>
  <si>
    <t>重庆市酉阳渝友会计师事务所有限责任公司</t>
  </si>
  <si>
    <t>重庆中和会计师事务所（普通合伙）</t>
  </si>
  <si>
    <t>重庆顺达会计师事务所有限责任公司</t>
  </si>
  <si>
    <t>重庆索原会计师事务所(普通合伙)</t>
  </si>
  <si>
    <t>重庆天鸿会计师事务所有限责任公司</t>
  </si>
  <si>
    <t>重庆天华会计师事务所有限公司</t>
  </si>
  <si>
    <t>重庆天兴会计师事务所</t>
  </si>
  <si>
    <t>重庆通冠会计师事务所有限责任公司</t>
  </si>
  <si>
    <t>重庆同辉会计师事务所（普通合伙）</t>
  </si>
  <si>
    <t>重庆万隆方正会计师事务所有限责任公司</t>
  </si>
  <si>
    <t>重庆万州渝丰会计师事务所有限公司</t>
  </si>
  <si>
    <t>重庆五联会计师事务所有限公司</t>
  </si>
  <si>
    <t>重庆新瑞会计师事务所有限责任公司</t>
  </si>
  <si>
    <t>重庆鑫易会计师事务所有限公司</t>
  </si>
  <si>
    <t>重庆信通会计师事务所有限责任公司</t>
  </si>
  <si>
    <t>重庆信禹会计师事务所（普通合伙）</t>
  </si>
  <si>
    <t>重庆银河会计师事务所有限公司</t>
  </si>
  <si>
    <t>重庆永达会计师事务所（普通合伙）</t>
  </si>
  <si>
    <t>重庆永和会计师事务所（普通合伙）</t>
  </si>
  <si>
    <t>重庆永信会计师事务所有限公司</t>
  </si>
  <si>
    <t>重庆渝证会计师事务所有限公司</t>
  </si>
  <si>
    <t>重庆渝咨会计师事务所有限责任公司</t>
  </si>
  <si>
    <t>重庆源泰会计师事务所</t>
  </si>
  <si>
    <t>重庆远道会计师事务所有限责任公司</t>
  </si>
  <si>
    <t>重庆远舰会计师事务所（普通合伙）</t>
  </si>
  <si>
    <t>重庆展华会计师事务所有限公司</t>
  </si>
  <si>
    <t>重庆正宏会计师事务所有限责任公司</t>
  </si>
  <si>
    <t>重庆智汇鑫会计师事务所有限公司</t>
  </si>
  <si>
    <t>重庆中朝会计师事务所（普通合伙）</t>
  </si>
  <si>
    <t>重庆中鼎会计师事务所有限责任公司</t>
  </si>
  <si>
    <t>重庆中隆信会计师事务所(普通合伙)</t>
  </si>
  <si>
    <t>重庆中瑞会计师事务所有限公司</t>
  </si>
  <si>
    <t>重庆咨正会计师事务所有限公司</t>
  </si>
  <si>
    <t>公开谴责（行业）</t>
    <phoneticPr fontId="2" type="noConversion"/>
  </si>
  <si>
    <t>暂停执业（行政）</t>
    <phoneticPr fontId="2" type="noConversion"/>
  </si>
  <si>
    <t>警告（行政）</t>
    <phoneticPr fontId="2" type="noConversion"/>
  </si>
  <si>
    <t>通报批评（行业）</t>
    <phoneticPr fontId="2" type="noConversion"/>
  </si>
  <si>
    <t>训诫（行业）</t>
    <phoneticPr fontId="2" type="noConversion"/>
  </si>
  <si>
    <t>北京天正华会计师事务所（普通合伙）重庆分所</t>
    <phoneticPr fontId="1" type="noConversion"/>
  </si>
  <si>
    <t>北京兴华会计师事务所（特殊普通合伙）重庆分所</t>
  </si>
  <si>
    <t>大华会计师事务所（特殊普通合伙）重庆分所</t>
  </si>
  <si>
    <t>大信会计师事务所（特殊普通合伙）重庆分所</t>
    <phoneticPr fontId="1" type="noConversion"/>
  </si>
  <si>
    <t>上会会计师事务所（特殊普通合伙）重庆分所</t>
  </si>
  <si>
    <t>中建华会计师事务所有限责任公司重庆</t>
  </si>
  <si>
    <t>中兴财光华会计师事务所（特殊普通合伙）重庆分所</t>
  </si>
  <si>
    <t>重庆博创会计师事务所有限责任公司</t>
  </si>
  <si>
    <t>重庆恒创会计师事务所（普通合伙）</t>
  </si>
  <si>
    <t>重庆弘康会计师事务所（普通合伙）</t>
    <phoneticPr fontId="1" type="noConversion"/>
  </si>
  <si>
    <t>重庆汇睿会计师事务所（普通合伙）</t>
    <phoneticPr fontId="2" type="noConversion"/>
  </si>
  <si>
    <t>重庆中甲会计师事务所有限责任公司</t>
    <phoneticPr fontId="1" type="noConversion"/>
  </si>
  <si>
    <t>重庆中天会计师事务所有限公司</t>
    <phoneticPr fontId="1" type="noConversion"/>
  </si>
  <si>
    <t>是</t>
    <phoneticPr fontId="2" type="noConversion"/>
  </si>
  <si>
    <t>否</t>
    <phoneticPr fontId="2" type="noConversion"/>
  </si>
  <si>
    <t>1</t>
    <phoneticPr fontId="2" type="noConversion"/>
  </si>
  <si>
    <t>是</t>
    <phoneticPr fontId="1" type="noConversion"/>
  </si>
  <si>
    <t>有</t>
    <phoneticPr fontId="1" type="noConversion"/>
  </si>
  <si>
    <t>1.5</t>
    <phoneticPr fontId="2" type="noConversion"/>
  </si>
  <si>
    <t>5</t>
    <phoneticPr fontId="2" type="noConversion"/>
  </si>
  <si>
    <t>3</t>
    <phoneticPr fontId="2" type="noConversion"/>
  </si>
  <si>
    <t>8.5</t>
    <phoneticPr fontId="2" type="noConversion"/>
  </si>
  <si>
    <t>1</t>
    <phoneticPr fontId="2" type="noConversion"/>
  </si>
  <si>
    <t>0.5</t>
    <phoneticPr fontId="2" type="noConversion"/>
  </si>
  <si>
    <t>2</t>
    <phoneticPr fontId="2" type="noConversion"/>
  </si>
  <si>
    <t>2014*2</t>
    <phoneticPr fontId="2" type="noConversion"/>
  </si>
  <si>
    <t>2015*2</t>
    <phoneticPr fontId="2" type="noConversion"/>
  </si>
  <si>
    <t>3.5</t>
    <phoneticPr fontId="2" type="noConversion"/>
  </si>
  <si>
    <t>是</t>
    <phoneticPr fontId="2" type="noConversion"/>
  </si>
  <si>
    <t>2016*2</t>
    <phoneticPr fontId="2" type="noConversion"/>
  </si>
  <si>
    <t>不低于行业平均水平加2分</t>
    <phoneticPr fontId="1" type="noConversion"/>
  </si>
  <si>
    <t>重庆市会计师事务所2017年综合评价地方加减分情况公示表</t>
    <phoneticPr fontId="1" type="noConversion"/>
  </si>
  <si>
    <t>加分合计</t>
    <phoneticPr fontId="2" type="noConversion"/>
  </si>
  <si>
    <t>减分合计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</si>
</sst>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0.00;[Red]0.00"/>
    <numFmt numFmtId="177" formatCode="0.00_ "/>
    <numFmt numFmtId="178" formatCode="0.00_);[Red]\(0.00\)"/>
    <numFmt numFmtId="179" formatCode="0.00_);\(0.00\)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20"/>
      <name val="宋体"/>
      <family val="3"/>
      <charset val="134"/>
    </font>
    <font>
      <sz val="8"/>
      <color indexed="8"/>
      <name val="微软雅黑"/>
      <family val="2"/>
      <charset val="134"/>
    </font>
    <font>
      <sz val="8"/>
      <name val="微软雅黑"/>
      <family val="2"/>
      <charset val="134"/>
    </font>
    <font>
      <sz val="8"/>
      <color theme="1"/>
      <name val="微软雅黑"/>
      <family val="2"/>
      <charset val="134"/>
    </font>
    <font>
      <sz val="8"/>
      <color rgb="FFFF000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176" fontId="1" fillId="0" borderId="0" xfId="0" applyNumberFormat="1" applyFont="1" applyFill="1" applyBorder="1" applyAlignment="1">
      <alignment vertical="center" wrapText="1"/>
    </xf>
    <xf numFmtId="179" fontId="0" fillId="0" borderId="0" xfId="0" applyNumberForma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H108"/>
  <sheetViews>
    <sheetView tabSelected="1" workbookViewId="0">
      <pane xSplit="2" ySplit="5" topLeftCell="C6" activePane="bottomRight" state="frozenSplit"/>
      <selection pane="topRight" activeCell="C1" sqref="C1"/>
      <selection pane="bottomLeft" activeCell="A6" sqref="A6"/>
      <selection pane="bottomRight" activeCell="J8" sqref="J8"/>
    </sheetView>
  </sheetViews>
  <sheetFormatPr defaultRowHeight="39.950000000000003" customHeight="1"/>
  <cols>
    <col min="1" max="1" width="4.75" style="9" customWidth="1"/>
    <col min="2" max="2" width="29.5" style="21" customWidth="1"/>
    <col min="3" max="40" width="9" style="9"/>
    <col min="41" max="41" width="24" style="9" customWidth="1"/>
    <col min="42" max="67" width="9" style="9"/>
    <col min="68" max="77" width="9" style="9" customWidth="1"/>
    <col min="78" max="16384" width="9" style="9"/>
  </cols>
  <sheetData>
    <row r="1" spans="1:109" ht="39.950000000000003" customHeight="1">
      <c r="A1" s="1" t="s">
        <v>0</v>
      </c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</row>
    <row r="2" spans="1:109" ht="39.950000000000003" customHeight="1">
      <c r="A2" s="33" t="s">
        <v>206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</row>
    <row r="3" spans="1:109" ht="39.950000000000003" customHeight="1">
      <c r="A3" s="30" t="s">
        <v>1</v>
      </c>
      <c r="B3" s="30" t="s">
        <v>2</v>
      </c>
      <c r="C3" s="26" t="s">
        <v>3</v>
      </c>
      <c r="D3" s="26"/>
      <c r="E3" s="26" t="s">
        <v>4</v>
      </c>
      <c r="F3" s="26"/>
      <c r="G3" s="26" t="s">
        <v>5</v>
      </c>
      <c r="H3" s="26"/>
      <c r="I3" s="26" t="s">
        <v>6</v>
      </c>
      <c r="J3" s="26"/>
      <c r="K3" s="26"/>
      <c r="L3" s="26"/>
      <c r="M3" s="26"/>
      <c r="N3" s="26"/>
      <c r="O3" s="26"/>
      <c r="P3" s="25" t="s">
        <v>7</v>
      </c>
      <c r="Q3" s="25"/>
      <c r="R3" s="25"/>
      <c r="S3" s="25"/>
      <c r="T3" s="25"/>
      <c r="U3" s="25"/>
      <c r="V3" s="25"/>
      <c r="W3" s="25"/>
      <c r="X3" s="25"/>
      <c r="Y3" s="25"/>
      <c r="Z3" s="25"/>
      <c r="AA3" s="25" t="s">
        <v>8</v>
      </c>
      <c r="AB3" s="25"/>
      <c r="AC3" s="25"/>
      <c r="AD3" s="25"/>
      <c r="AE3" s="25"/>
      <c r="AF3" s="25" t="s">
        <v>9</v>
      </c>
      <c r="AG3" s="25"/>
      <c r="AH3" s="25"/>
      <c r="AI3" s="25"/>
      <c r="AJ3" s="25"/>
      <c r="AK3" s="25"/>
      <c r="AL3" s="25"/>
      <c r="AM3" s="25" t="s">
        <v>10</v>
      </c>
      <c r="AN3" s="25"/>
      <c r="AO3" s="25"/>
      <c r="AP3" s="25"/>
      <c r="AQ3" s="25"/>
      <c r="AR3" s="25"/>
      <c r="AS3" s="25"/>
      <c r="AT3" s="27" t="s">
        <v>11</v>
      </c>
      <c r="AU3" s="28"/>
      <c r="AV3" s="28"/>
      <c r="AW3" s="28"/>
      <c r="AX3" s="28"/>
      <c r="AY3" s="28"/>
      <c r="AZ3" s="28"/>
      <c r="BA3" s="28"/>
      <c r="BB3" s="29"/>
      <c r="BC3" s="25" t="s">
        <v>12</v>
      </c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 t="s">
        <v>13</v>
      </c>
      <c r="BQ3" s="25"/>
      <c r="BR3" s="25"/>
      <c r="BS3" s="25"/>
      <c r="BT3" s="25"/>
      <c r="BU3" s="25"/>
      <c r="BV3" s="25" t="s">
        <v>14</v>
      </c>
      <c r="BW3" s="25"/>
      <c r="BX3" s="25" t="s">
        <v>15</v>
      </c>
      <c r="BY3" s="25"/>
      <c r="BZ3" s="25" t="s">
        <v>16</v>
      </c>
      <c r="CA3" s="25"/>
      <c r="CB3" s="25" t="s">
        <v>17</v>
      </c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 t="s">
        <v>18</v>
      </c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 t="s">
        <v>207</v>
      </c>
      <c r="DE3" s="25" t="s">
        <v>208</v>
      </c>
    </row>
    <row r="4" spans="1:109" ht="39.950000000000003" customHeight="1">
      <c r="A4" s="31"/>
      <c r="B4" s="31"/>
      <c r="C4" s="23" t="s">
        <v>19</v>
      </c>
      <c r="D4" s="22" t="s">
        <v>20</v>
      </c>
      <c r="E4" s="22" t="s">
        <v>21</v>
      </c>
      <c r="F4" s="22" t="s">
        <v>20</v>
      </c>
      <c r="G4" s="23" t="s">
        <v>22</v>
      </c>
      <c r="H4" s="23" t="s">
        <v>20</v>
      </c>
      <c r="I4" s="23" t="s">
        <v>23</v>
      </c>
      <c r="J4" s="23" t="s">
        <v>20</v>
      </c>
      <c r="K4" s="23" t="s">
        <v>24</v>
      </c>
      <c r="L4" s="23" t="s">
        <v>20</v>
      </c>
      <c r="M4" s="23" t="s">
        <v>25</v>
      </c>
      <c r="N4" s="22" t="s">
        <v>20</v>
      </c>
      <c r="O4" s="22" t="s">
        <v>26</v>
      </c>
      <c r="P4" s="22" t="s">
        <v>27</v>
      </c>
      <c r="Q4" s="22" t="s">
        <v>20</v>
      </c>
      <c r="R4" s="22" t="s">
        <v>28</v>
      </c>
      <c r="S4" s="22" t="s">
        <v>20</v>
      </c>
      <c r="T4" s="22" t="s">
        <v>29</v>
      </c>
      <c r="U4" s="22" t="s">
        <v>20</v>
      </c>
      <c r="V4" s="22" t="s">
        <v>30</v>
      </c>
      <c r="W4" s="22" t="s">
        <v>20</v>
      </c>
      <c r="X4" s="22" t="s">
        <v>31</v>
      </c>
      <c r="Y4" s="22" t="s">
        <v>20</v>
      </c>
      <c r="Z4" s="22" t="s">
        <v>26</v>
      </c>
      <c r="AA4" s="22" t="s">
        <v>32</v>
      </c>
      <c r="AB4" s="22" t="s">
        <v>20</v>
      </c>
      <c r="AC4" s="22" t="s">
        <v>33</v>
      </c>
      <c r="AD4" s="22" t="s">
        <v>20</v>
      </c>
      <c r="AE4" s="22" t="s">
        <v>26</v>
      </c>
      <c r="AF4" s="22" t="s">
        <v>34</v>
      </c>
      <c r="AG4" s="22" t="s">
        <v>20</v>
      </c>
      <c r="AH4" s="22" t="s">
        <v>35</v>
      </c>
      <c r="AI4" s="22" t="s">
        <v>20</v>
      </c>
      <c r="AJ4" s="22" t="s">
        <v>36</v>
      </c>
      <c r="AK4" s="22" t="s">
        <v>20</v>
      </c>
      <c r="AL4" s="22" t="s">
        <v>26</v>
      </c>
      <c r="AM4" s="22" t="s">
        <v>37</v>
      </c>
      <c r="AN4" s="22" t="s">
        <v>20</v>
      </c>
      <c r="AO4" s="22" t="s">
        <v>38</v>
      </c>
      <c r="AP4" s="22" t="s">
        <v>20</v>
      </c>
      <c r="AQ4" s="22" t="s">
        <v>39</v>
      </c>
      <c r="AR4" s="22" t="s">
        <v>20</v>
      </c>
      <c r="AS4" s="22" t="s">
        <v>26</v>
      </c>
      <c r="AT4" s="22" t="s">
        <v>40</v>
      </c>
      <c r="AU4" s="22" t="s">
        <v>20</v>
      </c>
      <c r="AV4" s="22" t="s">
        <v>41</v>
      </c>
      <c r="AW4" s="22" t="s">
        <v>20</v>
      </c>
      <c r="AX4" s="22" t="s">
        <v>42</v>
      </c>
      <c r="AY4" s="22" t="s">
        <v>20</v>
      </c>
      <c r="AZ4" s="22" t="s">
        <v>43</v>
      </c>
      <c r="BA4" s="22" t="s">
        <v>20</v>
      </c>
      <c r="BB4" s="22" t="s">
        <v>26</v>
      </c>
      <c r="BC4" s="22" t="s">
        <v>44</v>
      </c>
      <c r="BD4" s="22" t="s">
        <v>20</v>
      </c>
      <c r="BE4" s="22" t="s">
        <v>45</v>
      </c>
      <c r="BF4" s="22" t="s">
        <v>20</v>
      </c>
      <c r="BG4" s="22" t="s">
        <v>46</v>
      </c>
      <c r="BH4" s="22" t="s">
        <v>20</v>
      </c>
      <c r="BI4" s="22" t="s">
        <v>47</v>
      </c>
      <c r="BJ4" s="22" t="s">
        <v>20</v>
      </c>
      <c r="BK4" s="22" t="s">
        <v>48</v>
      </c>
      <c r="BL4" s="22" t="s">
        <v>20</v>
      </c>
      <c r="BM4" s="22" t="s">
        <v>49</v>
      </c>
      <c r="BN4" s="22" t="s">
        <v>20</v>
      </c>
      <c r="BO4" s="22" t="s">
        <v>26</v>
      </c>
      <c r="BP4" s="22" t="s">
        <v>50</v>
      </c>
      <c r="BQ4" s="22" t="s">
        <v>51</v>
      </c>
      <c r="BR4" s="22" t="s">
        <v>52</v>
      </c>
      <c r="BS4" s="22" t="s">
        <v>53</v>
      </c>
      <c r="BT4" s="22" t="s">
        <v>54</v>
      </c>
      <c r="BU4" s="22" t="s">
        <v>20</v>
      </c>
      <c r="BV4" s="22" t="s">
        <v>55</v>
      </c>
      <c r="BW4" s="22" t="s">
        <v>20</v>
      </c>
      <c r="BX4" s="22" t="s">
        <v>56</v>
      </c>
      <c r="BY4" s="22" t="s">
        <v>20</v>
      </c>
      <c r="BZ4" s="22" t="s">
        <v>57</v>
      </c>
      <c r="CA4" s="22" t="s">
        <v>20</v>
      </c>
      <c r="CB4" s="22" t="s">
        <v>171</v>
      </c>
      <c r="CC4" s="22" t="s">
        <v>20</v>
      </c>
      <c r="CD4" s="22" t="s">
        <v>172</v>
      </c>
      <c r="CE4" s="22" t="s">
        <v>20</v>
      </c>
      <c r="CF4" s="22" t="s">
        <v>170</v>
      </c>
      <c r="CG4" s="22" t="s">
        <v>20</v>
      </c>
      <c r="CH4" s="22" t="s">
        <v>173</v>
      </c>
      <c r="CI4" s="22" t="s">
        <v>20</v>
      </c>
      <c r="CJ4" s="22" t="s">
        <v>174</v>
      </c>
      <c r="CK4" s="22" t="s">
        <v>20</v>
      </c>
      <c r="CL4" s="22" t="s">
        <v>63</v>
      </c>
      <c r="CM4" s="22" t="s">
        <v>20</v>
      </c>
      <c r="CN4" s="22" t="s">
        <v>26</v>
      </c>
      <c r="CO4" s="22" t="s">
        <v>64</v>
      </c>
      <c r="CP4" s="22" t="s">
        <v>20</v>
      </c>
      <c r="CQ4" s="22" t="s">
        <v>58</v>
      </c>
      <c r="CR4" s="22" t="s">
        <v>20</v>
      </c>
      <c r="CS4" s="22" t="s">
        <v>59</v>
      </c>
      <c r="CT4" s="22" t="s">
        <v>20</v>
      </c>
      <c r="CU4" s="22" t="s">
        <v>60</v>
      </c>
      <c r="CV4" s="22" t="s">
        <v>20</v>
      </c>
      <c r="CW4" s="22" t="s">
        <v>61</v>
      </c>
      <c r="CX4" s="22" t="s">
        <v>20</v>
      </c>
      <c r="CY4" s="22" t="s">
        <v>62</v>
      </c>
      <c r="CZ4" s="22" t="s">
        <v>20</v>
      </c>
      <c r="DA4" s="22" t="s">
        <v>63</v>
      </c>
      <c r="DB4" s="22" t="s">
        <v>20</v>
      </c>
      <c r="DC4" s="22" t="s">
        <v>26</v>
      </c>
      <c r="DD4" s="25"/>
      <c r="DE4" s="25"/>
    </row>
    <row r="5" spans="1:109" ht="59.25" customHeight="1">
      <c r="A5" s="32"/>
      <c r="B5" s="32"/>
      <c r="C5" s="26" t="s">
        <v>65</v>
      </c>
      <c r="D5" s="26"/>
      <c r="E5" s="26" t="s">
        <v>66</v>
      </c>
      <c r="F5" s="26"/>
      <c r="G5" s="26" t="s">
        <v>205</v>
      </c>
      <c r="H5" s="26"/>
      <c r="I5" s="26" t="s">
        <v>67</v>
      </c>
      <c r="J5" s="26"/>
      <c r="K5" s="26"/>
      <c r="L5" s="26"/>
      <c r="M5" s="26"/>
      <c r="N5" s="26"/>
      <c r="O5" s="26"/>
      <c r="P5" s="25" t="s">
        <v>68</v>
      </c>
      <c r="Q5" s="25"/>
      <c r="R5" s="25"/>
      <c r="S5" s="25"/>
      <c r="T5" s="25"/>
      <c r="U5" s="25"/>
      <c r="V5" s="25"/>
      <c r="W5" s="25"/>
      <c r="X5" s="25"/>
      <c r="Y5" s="25"/>
      <c r="Z5" s="25"/>
      <c r="AA5" s="25" t="s">
        <v>69</v>
      </c>
      <c r="AB5" s="25"/>
      <c r="AC5" s="25"/>
      <c r="AD5" s="25"/>
      <c r="AE5" s="25"/>
      <c r="AF5" s="25" t="s">
        <v>70</v>
      </c>
      <c r="AG5" s="25"/>
      <c r="AH5" s="25"/>
      <c r="AI5" s="25"/>
      <c r="AJ5" s="25"/>
      <c r="AK5" s="25"/>
      <c r="AL5" s="25"/>
      <c r="AM5" s="25" t="s">
        <v>71</v>
      </c>
      <c r="AN5" s="25"/>
      <c r="AO5" s="25"/>
      <c r="AP5" s="25"/>
      <c r="AQ5" s="25"/>
      <c r="AR5" s="25"/>
      <c r="AS5" s="25"/>
      <c r="AT5" s="27" t="s">
        <v>72</v>
      </c>
      <c r="AU5" s="28"/>
      <c r="AV5" s="28"/>
      <c r="AW5" s="28"/>
      <c r="AX5" s="28"/>
      <c r="AY5" s="28"/>
      <c r="AZ5" s="28" t="s">
        <v>72</v>
      </c>
      <c r="BA5" s="28"/>
      <c r="BB5" s="29"/>
      <c r="BC5" s="25" t="s">
        <v>73</v>
      </c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 t="s">
        <v>74</v>
      </c>
      <c r="BQ5" s="25"/>
      <c r="BR5" s="25"/>
      <c r="BS5" s="25"/>
      <c r="BT5" s="25"/>
      <c r="BU5" s="25"/>
      <c r="BV5" s="25" t="s">
        <v>75</v>
      </c>
      <c r="BW5" s="25"/>
      <c r="BX5" s="25" t="s">
        <v>76</v>
      </c>
      <c r="BY5" s="25"/>
      <c r="BZ5" s="25" t="s">
        <v>77</v>
      </c>
      <c r="CA5" s="25"/>
      <c r="CB5" s="25" t="s">
        <v>78</v>
      </c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 t="s">
        <v>79</v>
      </c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34"/>
      <c r="DE5" s="34"/>
    </row>
    <row r="6" spans="1:109" s="17" customFormat="1" ht="20.100000000000001" customHeight="1">
      <c r="A6" s="4">
        <v>1</v>
      </c>
      <c r="B6" s="5" t="s">
        <v>175</v>
      </c>
      <c r="C6" s="15">
        <v>0</v>
      </c>
      <c r="D6" s="15"/>
      <c r="E6" s="16" t="s">
        <v>189</v>
      </c>
      <c r="F6" s="16"/>
      <c r="G6" s="16">
        <v>0</v>
      </c>
      <c r="H6" s="16"/>
      <c r="I6" s="13">
        <v>0</v>
      </c>
      <c r="J6" s="13"/>
      <c r="K6" s="13">
        <v>0</v>
      </c>
      <c r="L6" s="13"/>
      <c r="M6" s="13">
        <v>0</v>
      </c>
      <c r="N6" s="15"/>
      <c r="O6" s="10">
        <v>0</v>
      </c>
      <c r="P6" s="11"/>
      <c r="Q6" s="11"/>
      <c r="R6" s="11"/>
      <c r="S6" s="11"/>
      <c r="T6" s="11"/>
      <c r="U6" s="11"/>
      <c r="V6" s="11"/>
      <c r="W6" s="11"/>
      <c r="X6" s="11"/>
      <c r="Y6" s="11"/>
      <c r="Z6" s="11">
        <f t="shared" ref="Z6:Z37" si="0">Q6+S6+U6+W6+Y6</f>
        <v>0</v>
      </c>
      <c r="AA6" s="11"/>
      <c r="AB6" s="11"/>
      <c r="AC6" s="11"/>
      <c r="AD6" s="11"/>
      <c r="AE6" s="11">
        <f t="shared" ref="AE6:AE37" si="1">AB6+AD6</f>
        <v>0</v>
      </c>
      <c r="AF6" s="11"/>
      <c r="AG6" s="11"/>
      <c r="AH6" s="11"/>
      <c r="AI6" s="11"/>
      <c r="AJ6" s="11"/>
      <c r="AK6" s="11"/>
      <c r="AL6" s="11">
        <f t="shared" ref="AL6:AL37" si="2">AG6+AI6+AK6</f>
        <v>0</v>
      </c>
      <c r="AM6" s="11"/>
      <c r="AN6" s="11"/>
      <c r="AO6" s="11"/>
      <c r="AP6" s="11"/>
      <c r="AQ6" s="11"/>
      <c r="AR6" s="11"/>
      <c r="AS6" s="11">
        <f t="shared" ref="AS6:AS48" si="3">AN6+AP6+AR6</f>
        <v>0</v>
      </c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>
        <f>BD6+BF6+BH6+BJ6+BL6+BN6</f>
        <v>0</v>
      </c>
      <c r="BP6" s="11"/>
      <c r="BQ6" s="11"/>
      <c r="BR6" s="11"/>
      <c r="BS6" s="11"/>
      <c r="BT6" s="11"/>
      <c r="BU6" s="11">
        <f t="shared" ref="BU6:BU37" si="4">BP6+BQ6+BR6+BS6+BT6</f>
        <v>0</v>
      </c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>
        <f t="shared" ref="CN6:CN37" si="5">CC6+CE6+CG6+CI6+CK6+CM6</f>
        <v>0</v>
      </c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>
        <f t="shared" ref="DC6:DC37" si="6">CP6+CR6+CT6+CV6+CX6+CZ6+DB6</f>
        <v>0</v>
      </c>
      <c r="DD6" s="24">
        <f>D6+F6+H6+O6+Z6+AE6+AL6+AS6+BB6+BO6+BU6+BW6+BY6+CA6</f>
        <v>0</v>
      </c>
      <c r="DE6" s="20">
        <f t="shared" ref="DE6:DE37" si="7">CN6+DC6</f>
        <v>0</v>
      </c>
    </row>
    <row r="7" spans="1:109" s="17" customFormat="1" ht="20.100000000000001" customHeight="1">
      <c r="A7" s="4">
        <v>2</v>
      </c>
      <c r="B7" s="5" t="s">
        <v>176</v>
      </c>
      <c r="C7" s="15">
        <v>22.063493548064429</v>
      </c>
      <c r="D7" s="15"/>
      <c r="E7" s="16" t="s">
        <v>188</v>
      </c>
      <c r="F7" s="16">
        <v>3</v>
      </c>
      <c r="G7" s="16">
        <v>51.109801883592176</v>
      </c>
      <c r="H7" s="16">
        <v>2</v>
      </c>
      <c r="I7" s="13">
        <v>0.69608428994082838</v>
      </c>
      <c r="J7" s="13"/>
      <c r="K7" s="13">
        <v>1.675394776923077</v>
      </c>
      <c r="L7" s="13"/>
      <c r="M7" s="13">
        <v>33.085000000000001</v>
      </c>
      <c r="N7" s="15">
        <v>3</v>
      </c>
      <c r="O7" s="10">
        <v>3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>
        <f t="shared" si="0"/>
        <v>0</v>
      </c>
      <c r="AA7" s="11"/>
      <c r="AB7" s="11"/>
      <c r="AC7" s="11"/>
      <c r="AD7" s="11"/>
      <c r="AE7" s="11">
        <f t="shared" si="1"/>
        <v>0</v>
      </c>
      <c r="AF7" s="11"/>
      <c r="AG7" s="11"/>
      <c r="AH7" s="11"/>
      <c r="AI7" s="11"/>
      <c r="AJ7" s="11"/>
      <c r="AK7" s="11"/>
      <c r="AL7" s="11">
        <f t="shared" si="2"/>
        <v>0</v>
      </c>
      <c r="AM7" s="11"/>
      <c r="AN7" s="11"/>
      <c r="AO7" s="11"/>
      <c r="AP7" s="11"/>
      <c r="AQ7" s="11"/>
      <c r="AR7" s="11"/>
      <c r="AS7" s="11">
        <f t="shared" si="3"/>
        <v>0</v>
      </c>
      <c r="AT7" s="11"/>
      <c r="AU7" s="11"/>
      <c r="AV7" s="11"/>
      <c r="AW7" s="11"/>
      <c r="AX7" s="11"/>
      <c r="AY7" s="11"/>
      <c r="AZ7" s="11"/>
      <c r="BA7" s="11"/>
      <c r="BB7" s="11"/>
      <c r="BC7" s="18"/>
      <c r="BD7" s="18"/>
      <c r="BE7" s="18"/>
      <c r="BF7" s="18"/>
      <c r="BG7" s="11"/>
      <c r="BH7" s="11"/>
      <c r="BI7" s="11"/>
      <c r="BJ7" s="11"/>
      <c r="BK7" s="11"/>
      <c r="BL7" s="11"/>
      <c r="BM7" s="11"/>
      <c r="BN7" s="18"/>
      <c r="BO7" s="11">
        <f>BD7+BF7+BH7+BJ7+BL7+BN7</f>
        <v>0</v>
      </c>
      <c r="BP7" s="11"/>
      <c r="BQ7" s="11"/>
      <c r="BR7" s="11"/>
      <c r="BS7" s="11">
        <v>1</v>
      </c>
      <c r="BT7" s="11"/>
      <c r="BU7" s="11">
        <f t="shared" si="4"/>
        <v>1</v>
      </c>
      <c r="BV7" s="11"/>
      <c r="BW7" s="11"/>
      <c r="BX7" s="11"/>
      <c r="BY7" s="11"/>
      <c r="BZ7" s="11" t="s">
        <v>192</v>
      </c>
      <c r="CA7" s="11">
        <v>2</v>
      </c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>
        <f t="shared" si="5"/>
        <v>0</v>
      </c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>
        <f t="shared" si="6"/>
        <v>0</v>
      </c>
      <c r="DD7" s="24">
        <f>D7+F7+H7+O7+Z7+AE7+AL7+AS7+BB7+BO7+BU7+BW7+BY7+CA7</f>
        <v>11</v>
      </c>
      <c r="DE7" s="20">
        <f t="shared" si="7"/>
        <v>0</v>
      </c>
    </row>
    <row r="8" spans="1:109" s="17" customFormat="1" ht="20.100000000000001" customHeight="1">
      <c r="A8" s="4">
        <v>3</v>
      </c>
      <c r="B8" s="6" t="s">
        <v>80</v>
      </c>
      <c r="C8" s="15">
        <v>9.1952463409131298</v>
      </c>
      <c r="D8" s="15"/>
      <c r="E8" s="16" t="s">
        <v>188</v>
      </c>
      <c r="F8" s="16">
        <v>3</v>
      </c>
      <c r="G8" s="16">
        <v>12.807358290546865</v>
      </c>
      <c r="H8" s="16">
        <v>2</v>
      </c>
      <c r="I8" s="13">
        <v>2.180145089918256</v>
      </c>
      <c r="J8" s="13"/>
      <c r="K8" s="13">
        <v>2.7745872727272727</v>
      </c>
      <c r="L8" s="13"/>
      <c r="M8" s="13">
        <v>6.3485015294117648</v>
      </c>
      <c r="N8" s="15">
        <v>3</v>
      </c>
      <c r="O8" s="10">
        <v>3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>
        <f t="shared" si="0"/>
        <v>0</v>
      </c>
      <c r="AA8" s="11"/>
      <c r="AB8" s="11"/>
      <c r="AC8" s="11"/>
      <c r="AD8" s="11"/>
      <c r="AE8" s="11">
        <f t="shared" si="1"/>
        <v>0</v>
      </c>
      <c r="AF8" s="11"/>
      <c r="AG8" s="11"/>
      <c r="AH8" s="11"/>
      <c r="AI8" s="11"/>
      <c r="AJ8" s="11"/>
      <c r="AK8" s="11"/>
      <c r="AL8" s="11">
        <f t="shared" si="2"/>
        <v>0</v>
      </c>
      <c r="AM8" s="11"/>
      <c r="AN8" s="11"/>
      <c r="AO8" s="11"/>
      <c r="AP8" s="11"/>
      <c r="AQ8" s="11"/>
      <c r="AR8" s="11"/>
      <c r="AS8" s="11">
        <f t="shared" si="3"/>
        <v>0</v>
      </c>
      <c r="AT8" s="11"/>
      <c r="AU8" s="11"/>
      <c r="AV8" s="11">
        <v>2</v>
      </c>
      <c r="AW8" s="11">
        <v>4</v>
      </c>
      <c r="AX8" s="11">
        <v>1</v>
      </c>
      <c r="AY8" s="11">
        <v>1</v>
      </c>
      <c r="AZ8" s="11"/>
      <c r="BA8" s="11"/>
      <c r="BB8" s="11">
        <f>AU8+AW8+AY8+BA8</f>
        <v>5</v>
      </c>
      <c r="BC8" s="18"/>
      <c r="BD8" s="18"/>
      <c r="BE8" s="18"/>
      <c r="BF8" s="18"/>
      <c r="BG8" s="11"/>
      <c r="BH8" s="11"/>
      <c r="BI8" s="11"/>
      <c r="BJ8" s="11"/>
      <c r="BK8" s="11"/>
      <c r="BL8" s="11"/>
      <c r="BM8" s="11"/>
      <c r="BN8" s="18"/>
      <c r="BO8" s="11">
        <f>BD8+BF8+BH8+BJ8+BL8+BN8</f>
        <v>0</v>
      </c>
      <c r="BP8" s="11">
        <v>1</v>
      </c>
      <c r="BQ8" s="11"/>
      <c r="BR8" s="11"/>
      <c r="BS8" s="11"/>
      <c r="BT8" s="11">
        <v>1</v>
      </c>
      <c r="BU8" s="11">
        <f t="shared" si="4"/>
        <v>2</v>
      </c>
      <c r="BV8" s="11" t="s">
        <v>188</v>
      </c>
      <c r="BW8" s="11">
        <v>2</v>
      </c>
      <c r="BX8" s="11"/>
      <c r="BY8" s="11"/>
      <c r="BZ8" s="11" t="s">
        <v>192</v>
      </c>
      <c r="CA8" s="11">
        <v>2</v>
      </c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>
        <f t="shared" si="5"/>
        <v>0</v>
      </c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>
        <f t="shared" si="6"/>
        <v>0</v>
      </c>
      <c r="DD8" s="24">
        <f>D8+F8+H8+O8+Z8+AE8+AL8+AS8+BB8+BO8+BU8+BW8+BY8+CA8</f>
        <v>19</v>
      </c>
      <c r="DE8" s="20">
        <f t="shared" si="7"/>
        <v>0</v>
      </c>
    </row>
    <row r="9" spans="1:109" s="17" customFormat="1" ht="20.100000000000001" customHeight="1">
      <c r="A9" s="4">
        <v>4</v>
      </c>
      <c r="B9" s="5" t="s">
        <v>177</v>
      </c>
      <c r="C9" s="15">
        <v>11.649890052688457</v>
      </c>
      <c r="D9" s="15"/>
      <c r="E9" s="16" t="s">
        <v>188</v>
      </c>
      <c r="F9" s="16">
        <v>3</v>
      </c>
      <c r="G9" s="16">
        <v>0</v>
      </c>
      <c r="H9" s="16"/>
      <c r="I9" s="13">
        <v>3.4030573215130024</v>
      </c>
      <c r="J9" s="13">
        <v>3</v>
      </c>
      <c r="K9" s="13">
        <v>3.5270040890804601</v>
      </c>
      <c r="L9" s="13">
        <v>3</v>
      </c>
      <c r="M9" s="13">
        <v>12.283253</v>
      </c>
      <c r="N9" s="15">
        <v>3</v>
      </c>
      <c r="O9" s="10">
        <v>6</v>
      </c>
      <c r="P9" s="11"/>
      <c r="Q9" s="11"/>
      <c r="R9" s="11"/>
      <c r="S9" s="11"/>
      <c r="T9" s="11"/>
      <c r="U9" s="11"/>
      <c r="V9" s="11"/>
      <c r="W9" s="11"/>
      <c r="X9" s="11"/>
      <c r="Y9" s="11"/>
      <c r="Z9" s="11">
        <f t="shared" si="0"/>
        <v>0</v>
      </c>
      <c r="AA9" s="11"/>
      <c r="AB9" s="11"/>
      <c r="AC9" s="11"/>
      <c r="AD9" s="11"/>
      <c r="AE9" s="11">
        <f t="shared" si="1"/>
        <v>0</v>
      </c>
      <c r="AF9" s="11"/>
      <c r="AG9" s="11"/>
      <c r="AH9" s="11"/>
      <c r="AI9" s="11"/>
      <c r="AJ9" s="11"/>
      <c r="AK9" s="11"/>
      <c r="AL9" s="11">
        <f t="shared" si="2"/>
        <v>0</v>
      </c>
      <c r="AM9" s="11"/>
      <c r="AN9" s="11"/>
      <c r="AO9" s="11"/>
      <c r="AP9" s="11"/>
      <c r="AQ9" s="11"/>
      <c r="AR9" s="11"/>
      <c r="AS9" s="11">
        <f t="shared" si="3"/>
        <v>0</v>
      </c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>
        <f>BD9+BF9+BH9+BJ9+BL9+BN9</f>
        <v>0</v>
      </c>
      <c r="BP9" s="11"/>
      <c r="BQ9" s="11"/>
      <c r="BR9" s="11"/>
      <c r="BS9" s="11"/>
      <c r="BT9" s="11"/>
      <c r="BU9" s="11">
        <f t="shared" si="4"/>
        <v>0</v>
      </c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>
        <f t="shared" si="5"/>
        <v>0</v>
      </c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>
        <f t="shared" si="6"/>
        <v>0</v>
      </c>
      <c r="DD9" s="24">
        <f>D9+F9+H9+O9+Z9+AE9+AL9+AS9+BB9+BO9+BU9+BW9+BY9+CA9</f>
        <v>9</v>
      </c>
      <c r="DE9" s="20">
        <f t="shared" si="7"/>
        <v>0</v>
      </c>
    </row>
    <row r="10" spans="1:109" s="17" customFormat="1" ht="20.100000000000001" customHeight="1">
      <c r="A10" s="4">
        <v>5</v>
      </c>
      <c r="B10" s="6" t="s">
        <v>178</v>
      </c>
      <c r="C10" s="15">
        <v>9.6593573598320148</v>
      </c>
      <c r="D10" s="15"/>
      <c r="E10" s="16" t="s">
        <v>188</v>
      </c>
      <c r="F10" s="16">
        <v>3</v>
      </c>
      <c r="G10" s="16">
        <v>21.833787012314222</v>
      </c>
      <c r="H10" s="16">
        <v>2</v>
      </c>
      <c r="I10" s="13">
        <v>2.9071644698275865</v>
      </c>
      <c r="J10" s="13">
        <v>3</v>
      </c>
      <c r="K10" s="13">
        <v>3.0766465236220473</v>
      </c>
      <c r="L10" s="13"/>
      <c r="M10" s="13">
        <v>1.313292909326425</v>
      </c>
      <c r="N10" s="15"/>
      <c r="O10" s="10">
        <v>3</v>
      </c>
      <c r="P10" s="11"/>
      <c r="Q10" s="11"/>
      <c r="R10" s="11"/>
      <c r="S10" s="11"/>
      <c r="T10" s="11"/>
      <c r="U10" s="11"/>
      <c r="V10" s="11"/>
      <c r="W10" s="11"/>
      <c r="X10" s="11">
        <v>1</v>
      </c>
      <c r="Y10" s="11">
        <v>2</v>
      </c>
      <c r="Z10" s="11">
        <f t="shared" si="0"/>
        <v>2</v>
      </c>
      <c r="AA10" s="11"/>
      <c r="AB10" s="11"/>
      <c r="AC10" s="11">
        <v>1</v>
      </c>
      <c r="AD10" s="11">
        <v>1</v>
      </c>
      <c r="AE10" s="11">
        <f t="shared" si="1"/>
        <v>1</v>
      </c>
      <c r="AF10" s="11"/>
      <c r="AG10" s="11"/>
      <c r="AH10" s="11"/>
      <c r="AI10" s="11"/>
      <c r="AJ10" s="11">
        <v>2</v>
      </c>
      <c r="AK10" s="11">
        <v>4</v>
      </c>
      <c r="AL10" s="11">
        <f t="shared" si="2"/>
        <v>4</v>
      </c>
      <c r="AM10" s="11"/>
      <c r="AN10" s="11"/>
      <c r="AO10" s="11"/>
      <c r="AP10" s="11"/>
      <c r="AQ10" s="11"/>
      <c r="AR10" s="11"/>
      <c r="AS10" s="11">
        <f t="shared" si="3"/>
        <v>0</v>
      </c>
      <c r="AT10" s="11">
        <v>1</v>
      </c>
      <c r="AU10" s="11">
        <v>2</v>
      </c>
      <c r="AV10" s="11"/>
      <c r="AW10" s="11"/>
      <c r="AX10" s="11">
        <v>3</v>
      </c>
      <c r="AY10" s="11">
        <v>3</v>
      </c>
      <c r="AZ10" s="11">
        <v>2</v>
      </c>
      <c r="BA10" s="11">
        <v>2</v>
      </c>
      <c r="BB10" s="11">
        <v>5</v>
      </c>
      <c r="BC10" s="18"/>
      <c r="BD10" s="18"/>
      <c r="BE10" s="18"/>
      <c r="BF10" s="18"/>
      <c r="BG10" s="11"/>
      <c r="BH10" s="11"/>
      <c r="BI10" s="11">
        <v>2</v>
      </c>
      <c r="BJ10" s="11">
        <v>2</v>
      </c>
      <c r="BK10" s="11">
        <v>2</v>
      </c>
      <c r="BL10" s="11">
        <v>2</v>
      </c>
      <c r="BM10" s="11">
        <v>3</v>
      </c>
      <c r="BN10" s="18" t="s">
        <v>193</v>
      </c>
      <c r="BO10" s="11">
        <v>5</v>
      </c>
      <c r="BP10" s="11"/>
      <c r="BQ10" s="11"/>
      <c r="BR10" s="11"/>
      <c r="BS10" s="11">
        <v>1</v>
      </c>
      <c r="BT10" s="11"/>
      <c r="BU10" s="11">
        <f t="shared" si="4"/>
        <v>1</v>
      </c>
      <c r="BV10" s="11" t="s">
        <v>191</v>
      </c>
      <c r="BW10" s="11">
        <v>2</v>
      </c>
      <c r="BX10" s="11">
        <v>5</v>
      </c>
      <c r="BY10" s="11">
        <v>5</v>
      </c>
      <c r="BZ10" s="11" t="s">
        <v>192</v>
      </c>
      <c r="CA10" s="11">
        <v>2</v>
      </c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>
        <f t="shared" si="5"/>
        <v>0</v>
      </c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>
        <f t="shared" si="6"/>
        <v>0</v>
      </c>
      <c r="DD10" s="24">
        <f>D10+F10+H10+O10+Z10+AE10+AL10+AS10+BB10+BO10+BU10+BW10+BY10+CA10</f>
        <v>35</v>
      </c>
      <c r="DE10" s="20">
        <f t="shared" si="7"/>
        <v>0</v>
      </c>
    </row>
    <row r="11" spans="1:109" s="17" customFormat="1" ht="20.100000000000001" customHeight="1">
      <c r="A11" s="4">
        <v>6</v>
      </c>
      <c r="B11" s="6" t="s">
        <v>81</v>
      </c>
      <c r="C11" s="15">
        <v>14.648260715519115</v>
      </c>
      <c r="D11" s="15"/>
      <c r="E11" s="16" t="s">
        <v>188</v>
      </c>
      <c r="F11" s="16">
        <v>3</v>
      </c>
      <c r="G11" s="16">
        <v>199.2058761217979</v>
      </c>
      <c r="H11" s="16">
        <v>2</v>
      </c>
      <c r="I11" s="13">
        <v>28.857901771428569</v>
      </c>
      <c r="J11" s="13">
        <v>3</v>
      </c>
      <c r="K11" s="13">
        <v>30.212672730769231</v>
      </c>
      <c r="L11" s="13">
        <v>3</v>
      </c>
      <c r="M11" s="13">
        <v>44.836864866666673</v>
      </c>
      <c r="N11" s="15">
        <v>3</v>
      </c>
      <c r="O11" s="10">
        <v>6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>
        <f t="shared" si="0"/>
        <v>0</v>
      </c>
      <c r="AA11" s="11"/>
      <c r="AB11" s="11"/>
      <c r="AC11" s="11"/>
      <c r="AD11" s="11"/>
      <c r="AE11" s="11">
        <f t="shared" si="1"/>
        <v>0</v>
      </c>
      <c r="AF11" s="11"/>
      <c r="AG11" s="11"/>
      <c r="AH11" s="11"/>
      <c r="AI11" s="11"/>
      <c r="AJ11" s="11"/>
      <c r="AK11" s="11"/>
      <c r="AL11" s="11">
        <f t="shared" si="2"/>
        <v>0</v>
      </c>
      <c r="AM11" s="11"/>
      <c r="AN11" s="11"/>
      <c r="AO11" s="11"/>
      <c r="AP11" s="11"/>
      <c r="AQ11" s="11"/>
      <c r="AR11" s="11"/>
      <c r="AS11" s="11">
        <f t="shared" si="3"/>
        <v>0</v>
      </c>
      <c r="AT11" s="11"/>
      <c r="AU11" s="11"/>
      <c r="AV11" s="11"/>
      <c r="AW11" s="11"/>
      <c r="AX11" s="11"/>
      <c r="AY11" s="11"/>
      <c r="AZ11" s="11"/>
      <c r="BA11" s="11"/>
      <c r="BB11" s="11">
        <f>AU11+AW11+AY11+BA11</f>
        <v>0</v>
      </c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>
        <f>BD11+BF11+BH11+BJ11+BL11+BN11</f>
        <v>0</v>
      </c>
      <c r="BP11" s="11"/>
      <c r="BQ11" s="11"/>
      <c r="BR11" s="11"/>
      <c r="BS11" s="11"/>
      <c r="BT11" s="11"/>
      <c r="BU11" s="11">
        <f t="shared" si="4"/>
        <v>0</v>
      </c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>
        <f t="shared" si="5"/>
        <v>0</v>
      </c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>
        <f t="shared" si="6"/>
        <v>0</v>
      </c>
      <c r="DD11" s="24">
        <f>D11+F11+H11+O11+Z11+AE11+AL11+AS11+BB11+BO11+BU11+BW11+BY11+CA11</f>
        <v>11</v>
      </c>
      <c r="DE11" s="20">
        <f t="shared" si="7"/>
        <v>0</v>
      </c>
    </row>
    <row r="12" spans="1:109" s="17" customFormat="1" ht="20.100000000000001" customHeight="1">
      <c r="A12" s="4">
        <v>7</v>
      </c>
      <c r="B12" s="6" t="s">
        <v>82</v>
      </c>
      <c r="C12" s="15">
        <v>29.280928096815767</v>
      </c>
      <c r="D12" s="15"/>
      <c r="E12" s="16" t="s">
        <v>188</v>
      </c>
      <c r="F12" s="16">
        <v>3</v>
      </c>
      <c r="G12" s="16">
        <v>4.3714775503176595</v>
      </c>
      <c r="H12" s="16"/>
      <c r="I12" s="13">
        <v>4.6767280727272729</v>
      </c>
      <c r="J12" s="13">
        <v>3</v>
      </c>
      <c r="K12" s="13">
        <v>4.9968325731958769</v>
      </c>
      <c r="L12" s="13">
        <v>3</v>
      </c>
      <c r="M12" s="13">
        <v>9.6800356009852226</v>
      </c>
      <c r="N12" s="15">
        <v>3</v>
      </c>
      <c r="O12" s="10">
        <v>6</v>
      </c>
      <c r="P12" s="11"/>
      <c r="Q12" s="11"/>
      <c r="R12" s="11"/>
      <c r="S12" s="11"/>
      <c r="T12" s="11">
        <v>1</v>
      </c>
      <c r="U12" s="11">
        <v>5</v>
      </c>
      <c r="V12" s="11"/>
      <c r="W12" s="11"/>
      <c r="X12" s="11">
        <v>1</v>
      </c>
      <c r="Y12" s="11">
        <v>2</v>
      </c>
      <c r="Z12" s="11">
        <f t="shared" si="0"/>
        <v>7</v>
      </c>
      <c r="AA12" s="11"/>
      <c r="AB12" s="11"/>
      <c r="AC12" s="11">
        <v>4</v>
      </c>
      <c r="AD12" s="11">
        <v>4</v>
      </c>
      <c r="AE12" s="11">
        <f t="shared" si="1"/>
        <v>4</v>
      </c>
      <c r="AF12" s="11"/>
      <c r="AG12" s="11"/>
      <c r="AH12" s="11"/>
      <c r="AI12" s="11"/>
      <c r="AJ12" s="11">
        <v>1</v>
      </c>
      <c r="AK12" s="11">
        <v>2</v>
      </c>
      <c r="AL12" s="11">
        <f t="shared" si="2"/>
        <v>2</v>
      </c>
      <c r="AM12" s="11"/>
      <c r="AN12" s="11"/>
      <c r="AO12" s="11"/>
      <c r="AP12" s="11"/>
      <c r="AQ12" s="11"/>
      <c r="AR12" s="11"/>
      <c r="AS12" s="11">
        <f t="shared" si="3"/>
        <v>0</v>
      </c>
      <c r="AT12" s="11">
        <v>1</v>
      </c>
      <c r="AU12" s="11">
        <v>2</v>
      </c>
      <c r="AV12" s="11">
        <v>2</v>
      </c>
      <c r="AW12" s="11">
        <v>4</v>
      </c>
      <c r="AX12" s="11"/>
      <c r="AY12" s="11"/>
      <c r="AZ12" s="11">
        <v>1</v>
      </c>
      <c r="BA12" s="11">
        <v>1</v>
      </c>
      <c r="BB12" s="11">
        <v>5</v>
      </c>
      <c r="BC12" s="18"/>
      <c r="BD12" s="18"/>
      <c r="BE12" s="18"/>
      <c r="BF12" s="18"/>
      <c r="BG12" s="11"/>
      <c r="BH12" s="11"/>
      <c r="BI12" s="11">
        <v>1</v>
      </c>
      <c r="BJ12" s="11">
        <v>1</v>
      </c>
      <c r="BK12" s="11">
        <v>7</v>
      </c>
      <c r="BL12" s="11">
        <v>7</v>
      </c>
      <c r="BM12" s="11">
        <v>10</v>
      </c>
      <c r="BN12" s="18" t="s">
        <v>194</v>
      </c>
      <c r="BO12" s="11">
        <v>5</v>
      </c>
      <c r="BP12" s="11">
        <v>1</v>
      </c>
      <c r="BQ12" s="11"/>
      <c r="BR12" s="11"/>
      <c r="BS12" s="11">
        <v>2</v>
      </c>
      <c r="BT12" s="11"/>
      <c r="BU12" s="11">
        <f t="shared" si="4"/>
        <v>3</v>
      </c>
      <c r="BV12" s="11" t="s">
        <v>191</v>
      </c>
      <c r="BW12" s="11">
        <v>2</v>
      </c>
      <c r="BX12" s="11">
        <v>11</v>
      </c>
      <c r="BY12" s="11">
        <v>5</v>
      </c>
      <c r="BZ12" s="11" t="s">
        <v>192</v>
      </c>
      <c r="CA12" s="11">
        <v>2</v>
      </c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>
        <f t="shared" si="5"/>
        <v>0</v>
      </c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>
        <f t="shared" si="6"/>
        <v>0</v>
      </c>
      <c r="DD12" s="24">
        <f>D12+F12+H12+O12+Z12+AE12+AL12+AS12+BB12+BO12+BU12+BW12+BY12+CA12</f>
        <v>44</v>
      </c>
      <c r="DE12" s="20">
        <f t="shared" si="7"/>
        <v>0</v>
      </c>
    </row>
    <row r="13" spans="1:109" s="17" customFormat="1" ht="20.100000000000001" customHeight="1">
      <c r="A13" s="4">
        <v>8</v>
      </c>
      <c r="B13" s="6" t="s">
        <v>83</v>
      </c>
      <c r="C13" s="15">
        <v>4.3012654210269705E-15</v>
      </c>
      <c r="D13" s="15"/>
      <c r="E13" s="16" t="s">
        <v>188</v>
      </c>
      <c r="F13" s="16">
        <v>3</v>
      </c>
      <c r="G13" s="16">
        <v>2.0597956893009695</v>
      </c>
      <c r="H13" s="16"/>
      <c r="I13" s="13">
        <v>57.257135745762717</v>
      </c>
      <c r="J13" s="13">
        <v>3</v>
      </c>
      <c r="K13" s="13">
        <v>76.686696999999995</v>
      </c>
      <c r="L13" s="13">
        <v>3</v>
      </c>
      <c r="M13" s="13">
        <v>0</v>
      </c>
      <c r="N13" s="15"/>
      <c r="O13" s="10">
        <v>6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>
        <f t="shared" si="0"/>
        <v>0</v>
      </c>
      <c r="AA13" s="11"/>
      <c r="AB13" s="11"/>
      <c r="AC13" s="11"/>
      <c r="AD13" s="11"/>
      <c r="AE13" s="11">
        <f t="shared" si="1"/>
        <v>0</v>
      </c>
      <c r="AF13" s="11"/>
      <c r="AG13" s="11"/>
      <c r="AH13" s="11"/>
      <c r="AI13" s="11"/>
      <c r="AJ13" s="11"/>
      <c r="AK13" s="11"/>
      <c r="AL13" s="11">
        <f t="shared" si="2"/>
        <v>0</v>
      </c>
      <c r="AM13" s="11"/>
      <c r="AN13" s="11"/>
      <c r="AO13" s="11"/>
      <c r="AP13" s="11"/>
      <c r="AQ13" s="11"/>
      <c r="AR13" s="11"/>
      <c r="AS13" s="11">
        <f t="shared" si="3"/>
        <v>0</v>
      </c>
      <c r="AT13" s="11"/>
      <c r="AU13" s="11"/>
      <c r="AV13" s="11"/>
      <c r="AW13" s="11"/>
      <c r="AX13" s="11"/>
      <c r="AY13" s="11"/>
      <c r="AZ13" s="11"/>
      <c r="BA13" s="11"/>
      <c r="BB13" s="11">
        <f>AU13+AW13+AY13+BA13</f>
        <v>0</v>
      </c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>
        <f>BD13+BF13+BH13+BJ13+BL13+BN13</f>
        <v>0</v>
      </c>
      <c r="BP13" s="11"/>
      <c r="BQ13" s="11"/>
      <c r="BR13" s="11"/>
      <c r="BS13" s="11"/>
      <c r="BT13" s="11"/>
      <c r="BU13" s="11">
        <f t="shared" si="4"/>
        <v>0</v>
      </c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>
        <f t="shared" si="5"/>
        <v>0</v>
      </c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>
        <f t="shared" si="6"/>
        <v>0</v>
      </c>
      <c r="DD13" s="24">
        <f>D13+F13+H13+O13+Z13+AE13+AL13+AS13+BB13+BO13+BU13+BW13+BY13+CA13</f>
        <v>9</v>
      </c>
      <c r="DE13" s="20">
        <f t="shared" si="7"/>
        <v>0</v>
      </c>
    </row>
    <row r="14" spans="1:109" s="17" customFormat="1" ht="20.100000000000001" customHeight="1">
      <c r="A14" s="4">
        <v>9</v>
      </c>
      <c r="B14" s="6" t="s">
        <v>84</v>
      </c>
      <c r="C14" s="15">
        <v>3.4298637790505753</v>
      </c>
      <c r="D14" s="15"/>
      <c r="E14" s="16" t="s">
        <v>188</v>
      </c>
      <c r="F14" s="16">
        <v>3</v>
      </c>
      <c r="G14" s="16">
        <v>15.781592453449633</v>
      </c>
      <c r="H14" s="16">
        <v>2</v>
      </c>
      <c r="I14" s="13">
        <v>4.0658427055837558</v>
      </c>
      <c r="J14" s="13">
        <v>3</v>
      </c>
      <c r="K14" s="13">
        <v>5.2544187584745758</v>
      </c>
      <c r="L14" s="13">
        <v>3</v>
      </c>
      <c r="M14" s="13">
        <v>2.9820596315789474</v>
      </c>
      <c r="N14" s="15"/>
      <c r="O14" s="10">
        <v>6</v>
      </c>
      <c r="P14" s="11"/>
      <c r="Q14" s="11"/>
      <c r="R14" s="11"/>
      <c r="S14" s="11"/>
      <c r="T14" s="11">
        <v>1</v>
      </c>
      <c r="U14" s="11">
        <v>5</v>
      </c>
      <c r="V14" s="11"/>
      <c r="W14" s="11"/>
      <c r="X14" s="11">
        <v>1</v>
      </c>
      <c r="Y14" s="11">
        <v>2</v>
      </c>
      <c r="Z14" s="11">
        <f t="shared" si="0"/>
        <v>7</v>
      </c>
      <c r="AA14" s="11"/>
      <c r="AB14" s="11"/>
      <c r="AC14" s="11">
        <v>1</v>
      </c>
      <c r="AD14" s="11">
        <v>1</v>
      </c>
      <c r="AE14" s="11">
        <f t="shared" si="1"/>
        <v>1</v>
      </c>
      <c r="AF14" s="11"/>
      <c r="AG14" s="11"/>
      <c r="AH14" s="11"/>
      <c r="AI14" s="11"/>
      <c r="AJ14" s="11"/>
      <c r="AK14" s="11"/>
      <c r="AL14" s="11">
        <f t="shared" si="2"/>
        <v>0</v>
      </c>
      <c r="AM14" s="11"/>
      <c r="AN14" s="11"/>
      <c r="AO14" s="11">
        <v>1</v>
      </c>
      <c r="AP14" s="11">
        <v>2</v>
      </c>
      <c r="AQ14" s="11"/>
      <c r="AR14" s="11"/>
      <c r="AS14" s="11">
        <f t="shared" si="3"/>
        <v>2</v>
      </c>
      <c r="AT14" s="11">
        <v>1</v>
      </c>
      <c r="AU14" s="11">
        <v>2</v>
      </c>
      <c r="AV14" s="11">
        <v>1</v>
      </c>
      <c r="AW14" s="11">
        <v>2</v>
      </c>
      <c r="AX14" s="11"/>
      <c r="AY14" s="11"/>
      <c r="AZ14" s="11"/>
      <c r="BA14" s="11"/>
      <c r="BB14" s="11">
        <f>AU14+AW14+AY14+BA14</f>
        <v>4</v>
      </c>
      <c r="BC14" s="19"/>
      <c r="BD14" s="19"/>
      <c r="BE14" s="19"/>
      <c r="BF14" s="19"/>
      <c r="BG14" s="8"/>
      <c r="BH14" s="8"/>
      <c r="BI14" s="8"/>
      <c r="BJ14" s="8"/>
      <c r="BK14" s="11">
        <v>1</v>
      </c>
      <c r="BL14" s="11">
        <v>1</v>
      </c>
      <c r="BM14" s="11">
        <v>3</v>
      </c>
      <c r="BN14" s="19" t="s">
        <v>193</v>
      </c>
      <c r="BO14" s="11">
        <f>BD14+BF14+BH14+BJ14+BL14+BN14</f>
        <v>2.5</v>
      </c>
      <c r="BP14" s="11">
        <v>1</v>
      </c>
      <c r="BQ14" s="11"/>
      <c r="BR14" s="11"/>
      <c r="BS14" s="11"/>
      <c r="BT14" s="11">
        <v>1</v>
      </c>
      <c r="BU14" s="11">
        <f t="shared" si="4"/>
        <v>2</v>
      </c>
      <c r="BV14" s="11"/>
      <c r="BW14" s="11"/>
      <c r="BX14" s="11">
        <v>1</v>
      </c>
      <c r="BY14" s="11">
        <v>1</v>
      </c>
      <c r="BZ14" s="11" t="s">
        <v>192</v>
      </c>
      <c r="CA14" s="11">
        <v>2</v>
      </c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>
        <f t="shared" si="5"/>
        <v>0</v>
      </c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>
        <f t="shared" si="6"/>
        <v>0</v>
      </c>
      <c r="DD14" s="24">
        <f>D14+F14+H14+O14+Z14+AE14+AL14+AS14+BB14+BO14+BU14+BW14+BY14+CA14</f>
        <v>32.5</v>
      </c>
      <c r="DE14" s="20">
        <f t="shared" si="7"/>
        <v>0</v>
      </c>
    </row>
    <row r="15" spans="1:109" s="17" customFormat="1" ht="20.100000000000001" customHeight="1">
      <c r="A15" s="4">
        <v>10</v>
      </c>
      <c r="B15" s="5" t="s">
        <v>179</v>
      </c>
      <c r="C15" s="15">
        <v>100</v>
      </c>
      <c r="D15" s="15">
        <v>4</v>
      </c>
      <c r="E15" s="16" t="s">
        <v>189</v>
      </c>
      <c r="F15" s="16"/>
      <c r="G15" s="16">
        <v>-6.2005791295152379</v>
      </c>
      <c r="H15" s="16"/>
      <c r="I15" s="13">
        <v>0</v>
      </c>
      <c r="J15" s="13"/>
      <c r="K15" s="13">
        <v>3.9490569999999998</v>
      </c>
      <c r="L15" s="13">
        <v>3</v>
      </c>
      <c r="M15" s="13">
        <v>0</v>
      </c>
      <c r="N15" s="15"/>
      <c r="O15" s="10">
        <v>3</v>
      </c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>
        <f t="shared" si="0"/>
        <v>0</v>
      </c>
      <c r="AA15" s="11"/>
      <c r="AB15" s="11"/>
      <c r="AC15" s="11"/>
      <c r="AD15" s="11"/>
      <c r="AE15" s="11">
        <f t="shared" si="1"/>
        <v>0</v>
      </c>
      <c r="AF15" s="11"/>
      <c r="AG15" s="11"/>
      <c r="AH15" s="11"/>
      <c r="AI15" s="11"/>
      <c r="AJ15" s="11"/>
      <c r="AK15" s="11"/>
      <c r="AL15" s="11">
        <f t="shared" si="2"/>
        <v>0</v>
      </c>
      <c r="AM15" s="11"/>
      <c r="AN15" s="11"/>
      <c r="AO15" s="11"/>
      <c r="AP15" s="11"/>
      <c r="AQ15" s="11"/>
      <c r="AR15" s="11"/>
      <c r="AS15" s="11">
        <f t="shared" si="3"/>
        <v>0</v>
      </c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>
        <f>BD15+BF15+BH15+BJ15+BL15+BN15</f>
        <v>0</v>
      </c>
      <c r="BP15" s="11"/>
      <c r="BQ15" s="11"/>
      <c r="BR15" s="11"/>
      <c r="BS15" s="11"/>
      <c r="BT15" s="11"/>
      <c r="BU15" s="11">
        <f t="shared" si="4"/>
        <v>0</v>
      </c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>
        <f t="shared" si="5"/>
        <v>0</v>
      </c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>
        <f t="shared" si="6"/>
        <v>0</v>
      </c>
      <c r="DD15" s="24">
        <f>D15+F15+H15+O15+Z15+AE15+AL15+AS15+BB15+BO15+BU15+BW15+BY15+CA15</f>
        <v>7</v>
      </c>
      <c r="DE15" s="20">
        <f t="shared" si="7"/>
        <v>0</v>
      </c>
    </row>
    <row r="16" spans="1:109" s="17" customFormat="1" ht="20.100000000000001" customHeight="1">
      <c r="A16" s="4">
        <v>11</v>
      </c>
      <c r="B16" s="6" t="s">
        <v>85</v>
      </c>
      <c r="C16" s="15">
        <v>4.9313164747064562</v>
      </c>
      <c r="D16" s="15"/>
      <c r="E16" s="16" t="s">
        <v>188</v>
      </c>
      <c r="F16" s="16">
        <v>3</v>
      </c>
      <c r="G16" s="16">
        <v>6.9187805683422754</v>
      </c>
      <c r="H16" s="16"/>
      <c r="I16" s="13">
        <v>10.294155844155844</v>
      </c>
      <c r="J16" s="13">
        <v>3</v>
      </c>
      <c r="K16" s="13">
        <v>6.739662162162162</v>
      </c>
      <c r="L16" s="13">
        <v>3</v>
      </c>
      <c r="M16" s="13">
        <v>0</v>
      </c>
      <c r="N16" s="15"/>
      <c r="O16" s="10">
        <v>6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>
        <f t="shared" si="0"/>
        <v>0</v>
      </c>
      <c r="AA16" s="11"/>
      <c r="AB16" s="11"/>
      <c r="AC16" s="11"/>
      <c r="AD16" s="11"/>
      <c r="AE16" s="11">
        <f t="shared" si="1"/>
        <v>0</v>
      </c>
      <c r="AF16" s="11"/>
      <c r="AG16" s="11"/>
      <c r="AH16" s="11"/>
      <c r="AI16" s="11"/>
      <c r="AJ16" s="11"/>
      <c r="AK16" s="11"/>
      <c r="AL16" s="11">
        <f t="shared" si="2"/>
        <v>0</v>
      </c>
      <c r="AM16" s="11"/>
      <c r="AN16" s="11"/>
      <c r="AO16" s="11"/>
      <c r="AP16" s="11"/>
      <c r="AQ16" s="11"/>
      <c r="AR16" s="11"/>
      <c r="AS16" s="11">
        <f t="shared" si="3"/>
        <v>0</v>
      </c>
      <c r="AT16" s="11"/>
      <c r="AU16" s="11"/>
      <c r="AV16" s="11"/>
      <c r="AW16" s="11"/>
      <c r="AX16" s="11"/>
      <c r="AY16" s="11"/>
      <c r="AZ16" s="11"/>
      <c r="BA16" s="11"/>
      <c r="BB16" s="11">
        <f>AU16+AW16+AY16+BA16</f>
        <v>0</v>
      </c>
      <c r="BC16" s="19"/>
      <c r="BD16" s="19"/>
      <c r="BE16" s="19"/>
      <c r="BF16" s="19"/>
      <c r="BG16" s="11"/>
      <c r="BH16" s="11"/>
      <c r="BI16" s="11"/>
      <c r="BJ16" s="11"/>
      <c r="BK16" s="11"/>
      <c r="BL16" s="11"/>
      <c r="BM16" s="11"/>
      <c r="BN16" s="19"/>
      <c r="BO16" s="11">
        <f>BD16+BF16+BH16+BJ16+BL16+BN16</f>
        <v>0</v>
      </c>
      <c r="BP16" s="11"/>
      <c r="BQ16" s="11"/>
      <c r="BR16" s="11"/>
      <c r="BS16" s="11"/>
      <c r="BT16" s="11"/>
      <c r="BU16" s="11">
        <f t="shared" si="4"/>
        <v>0</v>
      </c>
      <c r="BV16" s="11"/>
      <c r="BW16" s="11"/>
      <c r="BX16" s="11"/>
      <c r="BY16" s="11"/>
      <c r="BZ16" s="11" t="s">
        <v>192</v>
      </c>
      <c r="CA16" s="11">
        <v>2</v>
      </c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>
        <f t="shared" si="5"/>
        <v>0</v>
      </c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>
        <f t="shared" si="6"/>
        <v>0</v>
      </c>
      <c r="DD16" s="24">
        <f>D16+F16+H16+O16+Z16+AE16+AL16+AS16+BB16+BO16+BU16+BW16+BY16+CA16</f>
        <v>11</v>
      </c>
      <c r="DE16" s="20">
        <f t="shared" si="7"/>
        <v>0</v>
      </c>
    </row>
    <row r="17" spans="1:109" s="17" customFormat="1" ht="20.100000000000001" customHeight="1">
      <c r="A17" s="4">
        <v>12</v>
      </c>
      <c r="B17" s="6" t="s">
        <v>86</v>
      </c>
      <c r="C17" s="15">
        <v>14.708542455706205</v>
      </c>
      <c r="D17" s="15"/>
      <c r="E17" s="16" t="s">
        <v>188</v>
      </c>
      <c r="F17" s="16">
        <v>3</v>
      </c>
      <c r="G17" s="16">
        <v>17.107063600965368</v>
      </c>
      <c r="H17" s="16">
        <v>2</v>
      </c>
      <c r="I17" s="13">
        <v>7.2779430225330231</v>
      </c>
      <c r="J17" s="13">
        <v>3</v>
      </c>
      <c r="K17" s="13">
        <v>7.6391111626213597</v>
      </c>
      <c r="L17" s="13">
        <v>3</v>
      </c>
      <c r="M17" s="13">
        <v>18.654935628571426</v>
      </c>
      <c r="N17" s="15">
        <v>3</v>
      </c>
      <c r="O17" s="10">
        <v>6</v>
      </c>
      <c r="P17" s="11">
        <v>1</v>
      </c>
      <c r="Q17" s="11">
        <v>3</v>
      </c>
      <c r="R17" s="11"/>
      <c r="S17" s="11"/>
      <c r="T17" s="11"/>
      <c r="U17" s="11"/>
      <c r="V17" s="11"/>
      <c r="W17" s="11"/>
      <c r="X17" s="11">
        <v>1</v>
      </c>
      <c r="Y17" s="11">
        <v>2</v>
      </c>
      <c r="Z17" s="11">
        <f t="shared" si="0"/>
        <v>5</v>
      </c>
      <c r="AA17" s="11"/>
      <c r="AB17" s="11"/>
      <c r="AC17" s="11"/>
      <c r="AD17" s="11"/>
      <c r="AE17" s="11">
        <f t="shared" si="1"/>
        <v>0</v>
      </c>
      <c r="AF17" s="11"/>
      <c r="AG17" s="11"/>
      <c r="AH17" s="11"/>
      <c r="AI17" s="11"/>
      <c r="AJ17" s="11"/>
      <c r="AK17" s="11"/>
      <c r="AL17" s="11">
        <f t="shared" si="2"/>
        <v>0</v>
      </c>
      <c r="AM17" s="11"/>
      <c r="AN17" s="11"/>
      <c r="AO17" s="11"/>
      <c r="AP17" s="11"/>
      <c r="AQ17" s="11"/>
      <c r="AR17" s="11"/>
      <c r="AS17" s="11">
        <f t="shared" si="3"/>
        <v>0</v>
      </c>
      <c r="AT17" s="11">
        <v>5</v>
      </c>
      <c r="AU17" s="11">
        <v>10</v>
      </c>
      <c r="AV17" s="11">
        <v>3</v>
      </c>
      <c r="AW17" s="11">
        <v>6</v>
      </c>
      <c r="AX17" s="11">
        <v>4</v>
      </c>
      <c r="AY17" s="11">
        <v>4</v>
      </c>
      <c r="AZ17" s="11">
        <v>1</v>
      </c>
      <c r="BA17" s="11">
        <v>1</v>
      </c>
      <c r="BB17" s="11">
        <v>5</v>
      </c>
      <c r="BC17" s="19" t="s">
        <v>190</v>
      </c>
      <c r="BD17" s="19" t="s">
        <v>195</v>
      </c>
      <c r="BE17" s="19"/>
      <c r="BF17" s="19"/>
      <c r="BG17" s="11"/>
      <c r="BH17" s="11"/>
      <c r="BI17" s="11">
        <v>2</v>
      </c>
      <c r="BJ17" s="11">
        <v>2</v>
      </c>
      <c r="BK17" s="11">
        <v>6</v>
      </c>
      <c r="BL17" s="11">
        <v>6</v>
      </c>
      <c r="BM17" s="11">
        <v>17</v>
      </c>
      <c r="BN17" s="19" t="s">
        <v>196</v>
      </c>
      <c r="BO17" s="11">
        <v>5</v>
      </c>
      <c r="BP17" s="11"/>
      <c r="BQ17" s="11"/>
      <c r="BR17" s="11"/>
      <c r="BS17" s="11">
        <v>1</v>
      </c>
      <c r="BT17" s="11">
        <v>1</v>
      </c>
      <c r="BU17" s="11">
        <f t="shared" si="4"/>
        <v>2</v>
      </c>
      <c r="BV17" s="11" t="s">
        <v>191</v>
      </c>
      <c r="BW17" s="11">
        <v>2</v>
      </c>
      <c r="BX17" s="11">
        <v>12</v>
      </c>
      <c r="BY17" s="11">
        <v>5</v>
      </c>
      <c r="BZ17" s="11" t="s">
        <v>192</v>
      </c>
      <c r="CA17" s="11">
        <v>2</v>
      </c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>
        <f t="shared" si="5"/>
        <v>0</v>
      </c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>
        <f t="shared" si="6"/>
        <v>0</v>
      </c>
      <c r="DD17" s="24">
        <f>D17+F17+H17+O17+Z17+AE17+AL17+AS17+BB17+BO17+BU17+BW17+BY17+CA17</f>
        <v>37</v>
      </c>
      <c r="DE17" s="20">
        <f t="shared" si="7"/>
        <v>0</v>
      </c>
    </row>
    <row r="18" spans="1:109" s="17" customFormat="1" ht="20.100000000000001" customHeight="1">
      <c r="A18" s="4">
        <v>13</v>
      </c>
      <c r="B18" s="6" t="s">
        <v>87</v>
      </c>
      <c r="C18" s="15">
        <v>10.341154208082584</v>
      </c>
      <c r="D18" s="15"/>
      <c r="E18" s="16" t="s">
        <v>188</v>
      </c>
      <c r="F18" s="16">
        <v>3</v>
      </c>
      <c r="G18" s="16">
        <v>14.012996367317543</v>
      </c>
      <c r="H18" s="16">
        <v>2</v>
      </c>
      <c r="I18" s="13">
        <v>6.6066220534124627</v>
      </c>
      <c r="J18" s="13">
        <v>3</v>
      </c>
      <c r="K18" s="13">
        <v>8.776951233128834</v>
      </c>
      <c r="L18" s="13">
        <v>3</v>
      </c>
      <c r="M18" s="13">
        <v>34.967095799999996</v>
      </c>
      <c r="N18" s="15">
        <v>3</v>
      </c>
      <c r="O18" s="10">
        <v>6</v>
      </c>
      <c r="P18" s="11"/>
      <c r="Q18" s="11"/>
      <c r="R18" s="11"/>
      <c r="S18" s="11"/>
      <c r="T18" s="11"/>
      <c r="U18" s="11"/>
      <c r="V18" s="11"/>
      <c r="W18" s="11"/>
      <c r="X18" s="11">
        <v>1</v>
      </c>
      <c r="Y18" s="11">
        <v>2</v>
      </c>
      <c r="Z18" s="11">
        <f t="shared" si="0"/>
        <v>2</v>
      </c>
      <c r="AA18" s="11"/>
      <c r="AB18" s="11"/>
      <c r="AC18" s="11">
        <v>2</v>
      </c>
      <c r="AD18" s="11">
        <v>2</v>
      </c>
      <c r="AE18" s="11">
        <f t="shared" si="1"/>
        <v>2</v>
      </c>
      <c r="AF18" s="11"/>
      <c r="AG18" s="11"/>
      <c r="AH18" s="11"/>
      <c r="AI18" s="11"/>
      <c r="AJ18" s="11"/>
      <c r="AK18" s="11"/>
      <c r="AL18" s="11">
        <f t="shared" si="2"/>
        <v>0</v>
      </c>
      <c r="AM18" s="11"/>
      <c r="AN18" s="11"/>
      <c r="AO18" s="11">
        <v>1</v>
      </c>
      <c r="AP18" s="11">
        <v>2</v>
      </c>
      <c r="AQ18" s="11"/>
      <c r="AR18" s="11"/>
      <c r="AS18" s="11">
        <f t="shared" si="3"/>
        <v>2</v>
      </c>
      <c r="AT18" s="11"/>
      <c r="AU18" s="11"/>
      <c r="AV18" s="11"/>
      <c r="AW18" s="11"/>
      <c r="AX18" s="11"/>
      <c r="AY18" s="11"/>
      <c r="AZ18" s="11">
        <v>2</v>
      </c>
      <c r="BA18" s="11">
        <v>2</v>
      </c>
      <c r="BB18" s="11">
        <f t="shared" ref="BB18:BB34" si="8">AU18+AW18+AY18+BA18</f>
        <v>2</v>
      </c>
      <c r="BC18" s="18"/>
      <c r="BD18" s="18"/>
      <c r="BE18" s="18"/>
      <c r="BF18" s="18"/>
      <c r="BG18" s="8"/>
      <c r="BH18" s="8"/>
      <c r="BI18" s="8">
        <v>1</v>
      </c>
      <c r="BJ18" s="8">
        <v>1</v>
      </c>
      <c r="BK18" s="11">
        <v>2</v>
      </c>
      <c r="BL18" s="11">
        <v>2</v>
      </c>
      <c r="BM18" s="11">
        <v>3</v>
      </c>
      <c r="BN18" s="18" t="s">
        <v>193</v>
      </c>
      <c r="BO18" s="11">
        <f>BD18+BF18+BH18+BJ18+BL18+BN18</f>
        <v>4.5</v>
      </c>
      <c r="BP18" s="11"/>
      <c r="BQ18" s="11"/>
      <c r="BR18" s="11"/>
      <c r="BS18" s="11">
        <v>1</v>
      </c>
      <c r="BT18" s="11">
        <v>1</v>
      </c>
      <c r="BU18" s="11">
        <f t="shared" si="4"/>
        <v>2</v>
      </c>
      <c r="BV18" s="11" t="s">
        <v>188</v>
      </c>
      <c r="BW18" s="11">
        <v>2</v>
      </c>
      <c r="BX18" s="11"/>
      <c r="BY18" s="11"/>
      <c r="BZ18" s="11" t="s">
        <v>192</v>
      </c>
      <c r="CA18" s="11">
        <v>2</v>
      </c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>
        <f t="shared" si="5"/>
        <v>0</v>
      </c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>
        <f t="shared" si="6"/>
        <v>0</v>
      </c>
      <c r="DD18" s="24">
        <f>D18+F18+H18+O18+Z18+AE18+AL18+AS18+BB18+BO18+BU18+BW18+BY18+CA18</f>
        <v>29.5</v>
      </c>
      <c r="DE18" s="20">
        <f t="shared" si="7"/>
        <v>0</v>
      </c>
    </row>
    <row r="19" spans="1:109" s="17" customFormat="1" ht="20.100000000000001" customHeight="1">
      <c r="A19" s="4">
        <v>14</v>
      </c>
      <c r="B19" s="6" t="s">
        <v>88</v>
      </c>
      <c r="C19" s="15">
        <v>12.385525787163758</v>
      </c>
      <c r="D19" s="15"/>
      <c r="E19" s="16" t="s">
        <v>188</v>
      </c>
      <c r="F19" s="16">
        <v>3</v>
      </c>
      <c r="G19" s="16">
        <v>39.32982267137681</v>
      </c>
      <c r="H19" s="16">
        <v>2</v>
      </c>
      <c r="I19" s="13">
        <v>4.5841013404255317</v>
      </c>
      <c r="J19" s="13">
        <v>3</v>
      </c>
      <c r="K19" s="13">
        <v>7.8628650523809513</v>
      </c>
      <c r="L19" s="13">
        <v>3</v>
      </c>
      <c r="M19" s="13">
        <v>438.25706300000002</v>
      </c>
      <c r="N19" s="15">
        <v>3</v>
      </c>
      <c r="O19" s="10">
        <v>6</v>
      </c>
      <c r="P19" s="11">
        <v>1</v>
      </c>
      <c r="Q19" s="11">
        <v>3</v>
      </c>
      <c r="R19" s="11"/>
      <c r="S19" s="11"/>
      <c r="T19" s="11"/>
      <c r="U19" s="11"/>
      <c r="V19" s="11"/>
      <c r="W19" s="11"/>
      <c r="X19" s="11">
        <v>1</v>
      </c>
      <c r="Y19" s="11">
        <v>2</v>
      </c>
      <c r="Z19" s="11">
        <f t="shared" si="0"/>
        <v>5</v>
      </c>
      <c r="AA19" s="11"/>
      <c r="AB19" s="11"/>
      <c r="AC19" s="11">
        <v>2</v>
      </c>
      <c r="AD19" s="11">
        <v>2</v>
      </c>
      <c r="AE19" s="11">
        <f t="shared" si="1"/>
        <v>2</v>
      </c>
      <c r="AF19" s="11"/>
      <c r="AG19" s="11"/>
      <c r="AH19" s="11">
        <v>2</v>
      </c>
      <c r="AI19" s="11">
        <v>4</v>
      </c>
      <c r="AJ19" s="11"/>
      <c r="AK19" s="11"/>
      <c r="AL19" s="11">
        <f t="shared" si="2"/>
        <v>4</v>
      </c>
      <c r="AM19" s="11"/>
      <c r="AN19" s="11"/>
      <c r="AO19" s="11"/>
      <c r="AP19" s="11"/>
      <c r="AQ19" s="11"/>
      <c r="AR19" s="11"/>
      <c r="AS19" s="11">
        <f t="shared" si="3"/>
        <v>0</v>
      </c>
      <c r="AT19" s="11"/>
      <c r="AU19" s="11"/>
      <c r="AV19" s="11"/>
      <c r="AW19" s="11"/>
      <c r="AX19" s="11"/>
      <c r="AY19" s="11"/>
      <c r="AZ19" s="11">
        <v>1</v>
      </c>
      <c r="BA19" s="11">
        <v>1</v>
      </c>
      <c r="BB19" s="11">
        <f t="shared" si="8"/>
        <v>1</v>
      </c>
      <c r="BC19" s="19"/>
      <c r="BD19" s="19"/>
      <c r="BE19" s="19"/>
      <c r="BF19" s="19"/>
      <c r="BG19" s="8"/>
      <c r="BH19" s="8"/>
      <c r="BI19" s="8"/>
      <c r="BJ19" s="8"/>
      <c r="BK19" s="11">
        <v>5</v>
      </c>
      <c r="BL19" s="11">
        <v>5</v>
      </c>
      <c r="BM19" s="11">
        <v>2</v>
      </c>
      <c r="BN19" s="19" t="s">
        <v>197</v>
      </c>
      <c r="BO19" s="11">
        <v>5</v>
      </c>
      <c r="BP19" s="11"/>
      <c r="BQ19" s="11"/>
      <c r="BR19" s="11"/>
      <c r="BS19" s="11">
        <v>1</v>
      </c>
      <c r="BT19" s="11"/>
      <c r="BU19" s="11">
        <f t="shared" si="4"/>
        <v>1</v>
      </c>
      <c r="BV19" s="11"/>
      <c r="BW19" s="11"/>
      <c r="BX19" s="11">
        <v>5</v>
      </c>
      <c r="BY19" s="11">
        <v>5</v>
      </c>
      <c r="BZ19" s="11" t="s">
        <v>192</v>
      </c>
      <c r="CA19" s="11">
        <v>2</v>
      </c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>
        <f t="shared" si="5"/>
        <v>0</v>
      </c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>
        <f t="shared" si="6"/>
        <v>0</v>
      </c>
      <c r="DD19" s="24">
        <f>D19+F19+H19+O19+Z19+AE19+AL19+AS19+BB19+BO19+BU19+BW19+BY19+CA19</f>
        <v>36</v>
      </c>
      <c r="DE19" s="20">
        <f t="shared" si="7"/>
        <v>0</v>
      </c>
    </row>
    <row r="20" spans="1:109" s="17" customFormat="1" ht="20.100000000000001" customHeight="1">
      <c r="A20" s="4">
        <v>15</v>
      </c>
      <c r="B20" s="6" t="s">
        <v>180</v>
      </c>
      <c r="C20" s="15">
        <v>5.9690133589973229</v>
      </c>
      <c r="D20" s="15"/>
      <c r="E20" s="16" t="s">
        <v>188</v>
      </c>
      <c r="F20" s="16">
        <v>3</v>
      </c>
      <c r="G20" s="16">
        <v>11.693660603258538</v>
      </c>
      <c r="H20" s="16"/>
      <c r="I20" s="13">
        <v>2.4552887105263155</v>
      </c>
      <c r="J20" s="13"/>
      <c r="K20" s="13">
        <v>6.5151558500000002</v>
      </c>
      <c r="L20" s="13">
        <v>3</v>
      </c>
      <c r="M20" s="13">
        <v>15.037216916666667</v>
      </c>
      <c r="N20" s="15">
        <v>3</v>
      </c>
      <c r="O20" s="10">
        <v>6</v>
      </c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>
        <f t="shared" si="0"/>
        <v>0</v>
      </c>
      <c r="AA20" s="11"/>
      <c r="AB20" s="11"/>
      <c r="AC20" s="11"/>
      <c r="AD20" s="11"/>
      <c r="AE20" s="11">
        <f t="shared" si="1"/>
        <v>0</v>
      </c>
      <c r="AF20" s="11"/>
      <c r="AG20" s="11"/>
      <c r="AH20" s="11"/>
      <c r="AI20" s="11"/>
      <c r="AJ20" s="11"/>
      <c r="AK20" s="11"/>
      <c r="AL20" s="11">
        <f t="shared" si="2"/>
        <v>0</v>
      </c>
      <c r="AM20" s="11"/>
      <c r="AN20" s="11"/>
      <c r="AO20" s="11">
        <v>1</v>
      </c>
      <c r="AP20" s="11">
        <v>2</v>
      </c>
      <c r="AQ20" s="11"/>
      <c r="AR20" s="11"/>
      <c r="AS20" s="11">
        <f t="shared" si="3"/>
        <v>2</v>
      </c>
      <c r="AT20" s="11"/>
      <c r="AU20" s="11"/>
      <c r="AV20" s="11"/>
      <c r="AW20" s="11"/>
      <c r="AX20" s="11"/>
      <c r="AY20" s="11"/>
      <c r="AZ20" s="11"/>
      <c r="BA20" s="11"/>
      <c r="BB20" s="11">
        <f t="shared" si="8"/>
        <v>0</v>
      </c>
      <c r="BC20" s="19"/>
      <c r="BD20" s="19"/>
      <c r="BE20" s="19"/>
      <c r="BF20" s="19"/>
      <c r="BG20" s="11"/>
      <c r="BH20" s="11"/>
      <c r="BI20" s="11"/>
      <c r="BJ20" s="11"/>
      <c r="BK20" s="11">
        <v>1</v>
      </c>
      <c r="BL20" s="11">
        <v>1</v>
      </c>
      <c r="BM20" s="11">
        <v>1</v>
      </c>
      <c r="BN20" s="19" t="s">
        <v>198</v>
      </c>
      <c r="BO20" s="11">
        <f>BD20+BF20+BH20+BJ20+BL20+BN20</f>
        <v>1.5</v>
      </c>
      <c r="BP20" s="11"/>
      <c r="BQ20" s="11"/>
      <c r="BR20" s="11"/>
      <c r="BS20" s="11">
        <v>1</v>
      </c>
      <c r="BT20" s="11"/>
      <c r="BU20" s="11">
        <f t="shared" si="4"/>
        <v>1</v>
      </c>
      <c r="BV20" s="11"/>
      <c r="BW20" s="11"/>
      <c r="BX20" s="11">
        <v>2</v>
      </c>
      <c r="BY20" s="11">
        <v>2</v>
      </c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>
        <f t="shared" si="5"/>
        <v>0</v>
      </c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>
        <f t="shared" si="6"/>
        <v>0</v>
      </c>
      <c r="DD20" s="24">
        <f>D20+F20+H20+O20+Z20+AE20+AL20+AS20+BB20+BO20+BU20+BW20+BY20+CA20</f>
        <v>15.5</v>
      </c>
      <c r="DE20" s="20">
        <f t="shared" si="7"/>
        <v>0</v>
      </c>
    </row>
    <row r="21" spans="1:109" s="17" customFormat="1" ht="20.100000000000001" customHeight="1">
      <c r="A21" s="4">
        <v>16</v>
      </c>
      <c r="B21" s="6" t="s">
        <v>89</v>
      </c>
      <c r="C21" s="15">
        <v>5.3503273086254604</v>
      </c>
      <c r="D21" s="15"/>
      <c r="E21" s="16" t="s">
        <v>188</v>
      </c>
      <c r="F21" s="16">
        <v>3</v>
      </c>
      <c r="G21" s="16">
        <v>1.7480988470518266</v>
      </c>
      <c r="H21" s="16"/>
      <c r="I21" s="13">
        <v>2.0979638790697672</v>
      </c>
      <c r="J21" s="13"/>
      <c r="K21" s="13">
        <v>4.0612813580562666</v>
      </c>
      <c r="L21" s="13">
        <v>3</v>
      </c>
      <c r="M21" s="13">
        <v>5.4532075599999992</v>
      </c>
      <c r="N21" s="15"/>
      <c r="O21" s="10">
        <v>3</v>
      </c>
      <c r="P21" s="11"/>
      <c r="Q21" s="11"/>
      <c r="R21" s="11"/>
      <c r="S21" s="11"/>
      <c r="T21" s="11"/>
      <c r="U21" s="11"/>
      <c r="V21" s="11"/>
      <c r="W21" s="11"/>
      <c r="X21" s="11">
        <v>1</v>
      </c>
      <c r="Y21" s="11">
        <v>2</v>
      </c>
      <c r="Z21" s="11">
        <f t="shared" si="0"/>
        <v>2</v>
      </c>
      <c r="AA21" s="11"/>
      <c r="AB21" s="11"/>
      <c r="AC21" s="11">
        <v>1</v>
      </c>
      <c r="AD21" s="11">
        <v>1</v>
      </c>
      <c r="AE21" s="11">
        <f t="shared" si="1"/>
        <v>1</v>
      </c>
      <c r="AF21" s="11"/>
      <c r="AG21" s="11"/>
      <c r="AH21" s="11"/>
      <c r="AI21" s="11"/>
      <c r="AJ21" s="11">
        <v>1</v>
      </c>
      <c r="AK21" s="11">
        <v>2</v>
      </c>
      <c r="AL21" s="11">
        <f t="shared" si="2"/>
        <v>2</v>
      </c>
      <c r="AM21" s="11"/>
      <c r="AN21" s="11"/>
      <c r="AO21" s="11">
        <v>1</v>
      </c>
      <c r="AP21" s="11">
        <v>2</v>
      </c>
      <c r="AQ21" s="11"/>
      <c r="AR21" s="11"/>
      <c r="AS21" s="11">
        <f t="shared" si="3"/>
        <v>2</v>
      </c>
      <c r="AT21" s="11"/>
      <c r="AU21" s="11"/>
      <c r="AV21" s="11"/>
      <c r="AW21" s="11"/>
      <c r="AX21" s="11"/>
      <c r="AY21" s="11"/>
      <c r="AZ21" s="11"/>
      <c r="BA21" s="11"/>
      <c r="BB21" s="11">
        <f t="shared" si="8"/>
        <v>0</v>
      </c>
      <c r="BC21" s="19"/>
      <c r="BD21" s="19"/>
      <c r="BE21" s="19"/>
      <c r="BF21" s="19"/>
      <c r="BG21" s="11"/>
      <c r="BH21" s="11"/>
      <c r="BI21" s="11"/>
      <c r="BJ21" s="11"/>
      <c r="BK21" s="11">
        <v>7</v>
      </c>
      <c r="BL21" s="11">
        <v>7</v>
      </c>
      <c r="BM21" s="11">
        <v>4</v>
      </c>
      <c r="BN21" s="19" t="s">
        <v>199</v>
      </c>
      <c r="BO21" s="11">
        <v>5</v>
      </c>
      <c r="BP21" s="11"/>
      <c r="BQ21" s="11"/>
      <c r="BR21" s="11"/>
      <c r="BS21" s="11"/>
      <c r="BT21" s="11"/>
      <c r="BU21" s="11">
        <f t="shared" si="4"/>
        <v>0</v>
      </c>
      <c r="BV21" s="11"/>
      <c r="BW21" s="11"/>
      <c r="BX21" s="11">
        <v>2</v>
      </c>
      <c r="BY21" s="11">
        <v>2</v>
      </c>
      <c r="BZ21" s="11" t="s">
        <v>192</v>
      </c>
      <c r="CA21" s="11">
        <v>2</v>
      </c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>
        <f t="shared" si="5"/>
        <v>0</v>
      </c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>
        <f t="shared" si="6"/>
        <v>0</v>
      </c>
      <c r="DD21" s="24">
        <f>D21+F21+H21+O21+Z21+AE21+AL21+AS21+BB21+BO21+BU21+BW21+BY21+CA21</f>
        <v>22</v>
      </c>
      <c r="DE21" s="20">
        <f t="shared" si="7"/>
        <v>0</v>
      </c>
    </row>
    <row r="22" spans="1:109" s="17" customFormat="1" ht="20.100000000000001" customHeight="1">
      <c r="A22" s="4">
        <v>17</v>
      </c>
      <c r="B22" s="5" t="s">
        <v>181</v>
      </c>
      <c r="C22" s="15">
        <v>0.8156189280104299</v>
      </c>
      <c r="D22" s="15"/>
      <c r="E22" s="16" t="s">
        <v>188</v>
      </c>
      <c r="F22" s="16">
        <v>3</v>
      </c>
      <c r="G22" s="16">
        <v>11.610802049003045</v>
      </c>
      <c r="H22" s="16"/>
      <c r="I22" s="13">
        <v>11.86795845</v>
      </c>
      <c r="J22" s="13">
        <v>3</v>
      </c>
      <c r="K22" s="13">
        <v>2.1639254785276072</v>
      </c>
      <c r="L22" s="13"/>
      <c r="M22" s="13">
        <v>2.4271845000000001</v>
      </c>
      <c r="N22" s="15"/>
      <c r="O22" s="10">
        <v>3</v>
      </c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>
        <f t="shared" si="0"/>
        <v>0</v>
      </c>
      <c r="AA22" s="11"/>
      <c r="AB22" s="11"/>
      <c r="AC22" s="11"/>
      <c r="AD22" s="11"/>
      <c r="AE22" s="11">
        <f t="shared" si="1"/>
        <v>0</v>
      </c>
      <c r="AF22" s="11"/>
      <c r="AG22" s="11"/>
      <c r="AH22" s="11"/>
      <c r="AI22" s="11"/>
      <c r="AJ22" s="11"/>
      <c r="AK22" s="11"/>
      <c r="AL22" s="11">
        <f t="shared" si="2"/>
        <v>0</v>
      </c>
      <c r="AM22" s="11"/>
      <c r="AN22" s="11"/>
      <c r="AO22" s="11"/>
      <c r="AP22" s="11"/>
      <c r="AQ22" s="11"/>
      <c r="AR22" s="11"/>
      <c r="AS22" s="11">
        <f t="shared" si="3"/>
        <v>0</v>
      </c>
      <c r="AT22" s="11"/>
      <c r="AU22" s="11"/>
      <c r="AV22" s="11">
        <v>1</v>
      </c>
      <c r="AW22" s="11">
        <v>2</v>
      </c>
      <c r="AX22" s="11"/>
      <c r="AY22" s="11"/>
      <c r="AZ22" s="11"/>
      <c r="BA22" s="11"/>
      <c r="BB22" s="11">
        <f t="shared" si="8"/>
        <v>2</v>
      </c>
      <c r="BC22" s="19"/>
      <c r="BD22" s="19"/>
      <c r="BE22" s="19"/>
      <c r="BF22" s="19"/>
      <c r="BG22" s="11"/>
      <c r="BH22" s="11"/>
      <c r="BI22" s="11"/>
      <c r="BJ22" s="11"/>
      <c r="BK22" s="11"/>
      <c r="BL22" s="11"/>
      <c r="BM22" s="11">
        <v>1</v>
      </c>
      <c r="BN22" s="19" t="s">
        <v>198</v>
      </c>
      <c r="BO22" s="11">
        <f>BD22+BF22+BH22+BJ22+BL22+BN22</f>
        <v>0.5</v>
      </c>
      <c r="BP22" s="11"/>
      <c r="BQ22" s="11"/>
      <c r="BR22" s="11"/>
      <c r="BS22" s="11"/>
      <c r="BT22" s="11"/>
      <c r="BU22" s="11">
        <f t="shared" si="4"/>
        <v>0</v>
      </c>
      <c r="BV22" s="11"/>
      <c r="BW22" s="11"/>
      <c r="BX22" s="11"/>
      <c r="BY22" s="11"/>
      <c r="BZ22" s="11" t="s">
        <v>192</v>
      </c>
      <c r="CA22" s="11">
        <v>2</v>
      </c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>
        <f t="shared" si="5"/>
        <v>0</v>
      </c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>
        <f t="shared" si="6"/>
        <v>0</v>
      </c>
      <c r="DD22" s="24">
        <f>D22+F22+H22+O22+Z22+AE22+AL22+AS22+BB22+BO22+BU22+BW22+BY22+CA22</f>
        <v>10.5</v>
      </c>
      <c r="DE22" s="20">
        <f t="shared" si="7"/>
        <v>0</v>
      </c>
    </row>
    <row r="23" spans="1:109" s="17" customFormat="1" ht="20.100000000000001" customHeight="1">
      <c r="A23" s="4">
        <v>18</v>
      </c>
      <c r="B23" s="6" t="s">
        <v>90</v>
      </c>
      <c r="C23" s="15">
        <v>6.1140826760248501</v>
      </c>
      <c r="D23" s="15"/>
      <c r="E23" s="16" t="s">
        <v>188</v>
      </c>
      <c r="F23" s="16">
        <v>3</v>
      </c>
      <c r="G23" s="16">
        <v>98.963782834302847</v>
      </c>
      <c r="H23" s="16">
        <v>2</v>
      </c>
      <c r="I23" s="13">
        <v>2.5079522763157898</v>
      </c>
      <c r="J23" s="13"/>
      <c r="K23" s="13">
        <v>1.1436416473988438</v>
      </c>
      <c r="L23" s="13"/>
      <c r="M23" s="13">
        <v>6.5961166666666671</v>
      </c>
      <c r="N23" s="15">
        <v>3</v>
      </c>
      <c r="O23" s="10">
        <v>3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>
        <f t="shared" si="0"/>
        <v>0</v>
      </c>
      <c r="AA23" s="11"/>
      <c r="AB23" s="11"/>
      <c r="AC23" s="11">
        <v>1</v>
      </c>
      <c r="AD23" s="11">
        <v>1</v>
      </c>
      <c r="AE23" s="11">
        <f t="shared" si="1"/>
        <v>1</v>
      </c>
      <c r="AF23" s="11"/>
      <c r="AG23" s="11"/>
      <c r="AH23" s="11"/>
      <c r="AI23" s="11"/>
      <c r="AJ23" s="11"/>
      <c r="AK23" s="11"/>
      <c r="AL23" s="11">
        <f t="shared" si="2"/>
        <v>0</v>
      </c>
      <c r="AM23" s="11"/>
      <c r="AN23" s="11"/>
      <c r="AO23" s="11"/>
      <c r="AP23" s="11"/>
      <c r="AQ23" s="11"/>
      <c r="AR23" s="11"/>
      <c r="AS23" s="11">
        <f t="shared" si="3"/>
        <v>0</v>
      </c>
      <c r="AT23" s="11"/>
      <c r="AU23" s="11"/>
      <c r="AV23" s="11"/>
      <c r="AW23" s="11"/>
      <c r="AX23" s="11"/>
      <c r="AY23" s="11"/>
      <c r="AZ23" s="11"/>
      <c r="BA23" s="11"/>
      <c r="BB23" s="11">
        <f t="shared" si="8"/>
        <v>0</v>
      </c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>
        <f>BD23+BF23+BH23+BJ23+BL23+BN23</f>
        <v>0</v>
      </c>
      <c r="BP23" s="11"/>
      <c r="BQ23" s="11"/>
      <c r="BR23" s="11"/>
      <c r="BS23" s="11"/>
      <c r="BT23" s="11"/>
      <c r="BU23" s="11">
        <f t="shared" si="4"/>
        <v>0</v>
      </c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>
        <f t="shared" si="5"/>
        <v>0</v>
      </c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>
        <f t="shared" si="6"/>
        <v>0</v>
      </c>
      <c r="DD23" s="24">
        <f>D23+F23+H23+O23+Z23+AE23+AL23+AS23+BB23+BO23+BU23+BW23+BY23+CA23</f>
        <v>9</v>
      </c>
      <c r="DE23" s="20">
        <f t="shared" si="7"/>
        <v>0</v>
      </c>
    </row>
    <row r="24" spans="1:109" s="17" customFormat="1" ht="20.100000000000001" customHeight="1">
      <c r="A24" s="4">
        <v>19</v>
      </c>
      <c r="B24" s="5" t="s">
        <v>182</v>
      </c>
      <c r="C24" s="15">
        <v>12.077035816419174</v>
      </c>
      <c r="D24" s="15"/>
      <c r="E24" s="16" t="s">
        <v>188</v>
      </c>
      <c r="F24" s="16">
        <v>3</v>
      </c>
      <c r="G24" s="16">
        <v>176.17102715506115</v>
      </c>
      <c r="H24" s="16">
        <v>2</v>
      </c>
      <c r="I24" s="13">
        <v>0.79927994736842112</v>
      </c>
      <c r="J24" s="13"/>
      <c r="K24" s="13">
        <v>2.0608740178571425</v>
      </c>
      <c r="L24" s="13"/>
      <c r="M24" s="13">
        <v>0</v>
      </c>
      <c r="N24" s="15"/>
      <c r="O24" s="10">
        <v>0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>
        <f t="shared" si="0"/>
        <v>0</v>
      </c>
      <c r="AA24" s="11"/>
      <c r="AB24" s="11"/>
      <c r="AC24" s="11"/>
      <c r="AD24" s="11"/>
      <c r="AE24" s="11">
        <f t="shared" si="1"/>
        <v>0</v>
      </c>
      <c r="AF24" s="11"/>
      <c r="AG24" s="11"/>
      <c r="AH24" s="11"/>
      <c r="AI24" s="11"/>
      <c r="AJ24" s="11"/>
      <c r="AK24" s="11"/>
      <c r="AL24" s="11">
        <f t="shared" si="2"/>
        <v>0</v>
      </c>
      <c r="AM24" s="11"/>
      <c r="AN24" s="11"/>
      <c r="AO24" s="11"/>
      <c r="AP24" s="11"/>
      <c r="AQ24" s="11"/>
      <c r="AR24" s="11"/>
      <c r="AS24" s="11">
        <f t="shared" si="3"/>
        <v>0</v>
      </c>
      <c r="AT24" s="11"/>
      <c r="AU24" s="11"/>
      <c r="AV24" s="11"/>
      <c r="AW24" s="11"/>
      <c r="AX24" s="11"/>
      <c r="AY24" s="11"/>
      <c r="AZ24" s="11"/>
      <c r="BA24" s="11"/>
      <c r="BB24" s="11">
        <f t="shared" si="8"/>
        <v>0</v>
      </c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>
        <f>BD24+BF24+BH24+BJ24+BL24+BN24</f>
        <v>0</v>
      </c>
      <c r="BP24" s="11"/>
      <c r="BQ24" s="11"/>
      <c r="BR24" s="11"/>
      <c r="BS24" s="11"/>
      <c r="BT24" s="11"/>
      <c r="BU24" s="11">
        <f t="shared" si="4"/>
        <v>0</v>
      </c>
      <c r="BV24" s="11"/>
      <c r="BW24" s="11"/>
      <c r="BX24" s="11"/>
      <c r="BY24" s="11"/>
      <c r="BZ24" s="11"/>
      <c r="CA24" s="11"/>
      <c r="CB24" s="11">
        <v>2014</v>
      </c>
      <c r="CC24" s="11">
        <v>1.2</v>
      </c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>
        <f t="shared" si="5"/>
        <v>1.2</v>
      </c>
      <c r="CO24" s="11" t="s">
        <v>200</v>
      </c>
      <c r="CP24" s="11">
        <v>2</v>
      </c>
      <c r="CQ24" s="11">
        <v>2014</v>
      </c>
      <c r="CR24" s="11">
        <v>0.8</v>
      </c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>
        <f t="shared" si="6"/>
        <v>2.8</v>
      </c>
      <c r="DD24" s="24">
        <f>D24+F24+H24+O24+Z24+AE24+AL24+AS24+BB24+BO24+BU24+BW24+BY24+CA24</f>
        <v>5</v>
      </c>
      <c r="DE24" s="20">
        <f t="shared" si="7"/>
        <v>4</v>
      </c>
    </row>
    <row r="25" spans="1:109" s="17" customFormat="1" ht="20.100000000000001" customHeight="1">
      <c r="A25" s="4">
        <v>20</v>
      </c>
      <c r="B25" s="6" t="s">
        <v>91</v>
      </c>
      <c r="C25" s="15">
        <v>0</v>
      </c>
      <c r="D25" s="15"/>
      <c r="E25" s="16" t="s">
        <v>189</v>
      </c>
      <c r="F25" s="16"/>
      <c r="G25" s="16">
        <v>-24.705523214401904</v>
      </c>
      <c r="H25" s="16"/>
      <c r="I25" s="13">
        <v>0.91269605769230766</v>
      </c>
      <c r="J25" s="13"/>
      <c r="K25" s="13">
        <v>0</v>
      </c>
      <c r="L25" s="13"/>
      <c r="M25" s="13">
        <v>0</v>
      </c>
      <c r="N25" s="15"/>
      <c r="O25" s="10">
        <v>0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>
        <f t="shared" si="0"/>
        <v>0</v>
      </c>
      <c r="AA25" s="11"/>
      <c r="AB25" s="11"/>
      <c r="AC25" s="11"/>
      <c r="AD25" s="11"/>
      <c r="AE25" s="11">
        <f t="shared" si="1"/>
        <v>0</v>
      </c>
      <c r="AF25" s="11"/>
      <c r="AG25" s="11"/>
      <c r="AH25" s="11"/>
      <c r="AI25" s="11"/>
      <c r="AJ25" s="11"/>
      <c r="AK25" s="11"/>
      <c r="AL25" s="11">
        <f t="shared" si="2"/>
        <v>0</v>
      </c>
      <c r="AM25" s="11"/>
      <c r="AN25" s="11"/>
      <c r="AO25" s="11"/>
      <c r="AP25" s="11"/>
      <c r="AQ25" s="11"/>
      <c r="AR25" s="11"/>
      <c r="AS25" s="11">
        <f t="shared" si="3"/>
        <v>0</v>
      </c>
      <c r="AT25" s="11"/>
      <c r="AU25" s="11"/>
      <c r="AV25" s="11"/>
      <c r="AW25" s="11"/>
      <c r="AX25" s="11"/>
      <c r="AY25" s="11"/>
      <c r="AZ25" s="11"/>
      <c r="BA25" s="11"/>
      <c r="BB25" s="11">
        <f t="shared" si="8"/>
        <v>0</v>
      </c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>
        <f>BD25+BF25+BH25+BJ25+BL25+BN25</f>
        <v>0</v>
      </c>
      <c r="BP25" s="11"/>
      <c r="BQ25" s="11"/>
      <c r="BR25" s="11"/>
      <c r="BS25" s="11"/>
      <c r="BT25" s="11"/>
      <c r="BU25" s="11">
        <f t="shared" si="4"/>
        <v>0</v>
      </c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>
        <f t="shared" si="5"/>
        <v>0</v>
      </c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>
        <f t="shared" si="6"/>
        <v>0</v>
      </c>
      <c r="DD25" s="24">
        <f>D25+F25+H25+O25+Z25+AE25+AL25+AS25+BB25+BO25+BU25+BW25+BY25+CA25</f>
        <v>0</v>
      </c>
      <c r="DE25" s="20">
        <f t="shared" si="7"/>
        <v>0</v>
      </c>
    </row>
    <row r="26" spans="1:109" s="17" customFormat="1" ht="20.100000000000001" customHeight="1">
      <c r="A26" s="4">
        <v>21</v>
      </c>
      <c r="B26" s="6" t="s">
        <v>92</v>
      </c>
      <c r="C26" s="15">
        <v>26.829156109930118</v>
      </c>
      <c r="D26" s="15"/>
      <c r="E26" s="16" t="s">
        <v>189</v>
      </c>
      <c r="F26" s="16"/>
      <c r="G26" s="16">
        <v>-10.658604864733679</v>
      </c>
      <c r="H26" s="16"/>
      <c r="I26" s="13">
        <v>0.98068972222222206</v>
      </c>
      <c r="J26" s="13"/>
      <c r="K26" s="13">
        <v>0.81222008888888886</v>
      </c>
      <c r="L26" s="13"/>
      <c r="M26" s="13">
        <v>2.2330096666666663</v>
      </c>
      <c r="N26" s="15"/>
      <c r="O26" s="10">
        <v>0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>
        <f t="shared" si="0"/>
        <v>0</v>
      </c>
      <c r="AA26" s="11"/>
      <c r="AB26" s="11"/>
      <c r="AC26" s="11"/>
      <c r="AD26" s="11"/>
      <c r="AE26" s="11">
        <f t="shared" si="1"/>
        <v>0</v>
      </c>
      <c r="AF26" s="11"/>
      <c r="AG26" s="11"/>
      <c r="AH26" s="11"/>
      <c r="AI26" s="11"/>
      <c r="AJ26" s="11"/>
      <c r="AK26" s="11"/>
      <c r="AL26" s="11">
        <f t="shared" si="2"/>
        <v>0</v>
      </c>
      <c r="AM26" s="11"/>
      <c r="AN26" s="11"/>
      <c r="AO26" s="11"/>
      <c r="AP26" s="11"/>
      <c r="AQ26" s="11"/>
      <c r="AR26" s="11"/>
      <c r="AS26" s="11">
        <f t="shared" si="3"/>
        <v>0</v>
      </c>
      <c r="AT26" s="11"/>
      <c r="AU26" s="11"/>
      <c r="AV26" s="11"/>
      <c r="AW26" s="11"/>
      <c r="AX26" s="11"/>
      <c r="AY26" s="11"/>
      <c r="AZ26" s="11"/>
      <c r="BA26" s="11"/>
      <c r="BB26" s="11">
        <f t="shared" si="8"/>
        <v>0</v>
      </c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>
        <f>BD26+BF26+BH26+BJ26+BL26+BN26</f>
        <v>0</v>
      </c>
      <c r="BP26" s="11"/>
      <c r="BQ26" s="11"/>
      <c r="BR26" s="11"/>
      <c r="BS26" s="11"/>
      <c r="BT26" s="11"/>
      <c r="BU26" s="11">
        <f t="shared" si="4"/>
        <v>0</v>
      </c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>
        <f t="shared" si="5"/>
        <v>0</v>
      </c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>
        <f t="shared" si="6"/>
        <v>0</v>
      </c>
      <c r="DD26" s="24">
        <f>D26+F26+H26+O26+Z26+AE26+AL26+AS26+BB26+BO26+BU26+BW26+BY26+CA26</f>
        <v>0</v>
      </c>
      <c r="DE26" s="20">
        <f t="shared" si="7"/>
        <v>0</v>
      </c>
    </row>
    <row r="27" spans="1:109" s="17" customFormat="1" ht="20.100000000000001" customHeight="1">
      <c r="A27" s="4">
        <v>22</v>
      </c>
      <c r="B27" s="6" t="s">
        <v>93</v>
      </c>
      <c r="C27" s="15">
        <v>11.935544366133142</v>
      </c>
      <c r="D27" s="15"/>
      <c r="E27" s="16" t="s">
        <v>188</v>
      </c>
      <c r="F27" s="16">
        <v>3</v>
      </c>
      <c r="G27" s="16">
        <v>18.333797022958187</v>
      </c>
      <c r="H27" s="16">
        <v>2</v>
      </c>
      <c r="I27" s="13">
        <v>1.3313025421686748</v>
      </c>
      <c r="J27" s="13"/>
      <c r="K27" s="13">
        <v>2.5334924972677597</v>
      </c>
      <c r="L27" s="13"/>
      <c r="M27" s="13">
        <v>7.3962263000000004</v>
      </c>
      <c r="N27" s="15">
        <v>3</v>
      </c>
      <c r="O27" s="10">
        <v>3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>
        <f t="shared" si="0"/>
        <v>0</v>
      </c>
      <c r="AA27" s="11"/>
      <c r="AB27" s="11"/>
      <c r="AC27" s="11"/>
      <c r="AD27" s="11"/>
      <c r="AE27" s="11">
        <f t="shared" si="1"/>
        <v>0</v>
      </c>
      <c r="AF27" s="11"/>
      <c r="AG27" s="11"/>
      <c r="AH27" s="11"/>
      <c r="AI27" s="11"/>
      <c r="AJ27" s="11"/>
      <c r="AK27" s="11"/>
      <c r="AL27" s="11">
        <f t="shared" si="2"/>
        <v>0</v>
      </c>
      <c r="AM27" s="11"/>
      <c r="AN27" s="11"/>
      <c r="AO27" s="11"/>
      <c r="AP27" s="11"/>
      <c r="AQ27" s="11"/>
      <c r="AR27" s="11"/>
      <c r="AS27" s="11">
        <f t="shared" si="3"/>
        <v>0</v>
      </c>
      <c r="AT27" s="11"/>
      <c r="AU27" s="11"/>
      <c r="AV27" s="11"/>
      <c r="AW27" s="11"/>
      <c r="AX27" s="11"/>
      <c r="AY27" s="11"/>
      <c r="AZ27" s="11"/>
      <c r="BA27" s="11"/>
      <c r="BB27" s="11">
        <f t="shared" si="8"/>
        <v>0</v>
      </c>
      <c r="BC27" s="19"/>
      <c r="BD27" s="19"/>
      <c r="BE27" s="19"/>
      <c r="BF27" s="19"/>
      <c r="BG27" s="11"/>
      <c r="BH27" s="11"/>
      <c r="BI27" s="11"/>
      <c r="BJ27" s="11"/>
      <c r="BK27" s="11">
        <v>4</v>
      </c>
      <c r="BL27" s="11">
        <v>4</v>
      </c>
      <c r="BM27" s="11">
        <v>4</v>
      </c>
      <c r="BN27" s="19" t="s">
        <v>199</v>
      </c>
      <c r="BO27" s="11">
        <v>5</v>
      </c>
      <c r="BP27" s="11"/>
      <c r="BQ27" s="11"/>
      <c r="BR27" s="11"/>
      <c r="BS27" s="11"/>
      <c r="BT27" s="11"/>
      <c r="BU27" s="11">
        <f t="shared" si="4"/>
        <v>0</v>
      </c>
      <c r="BV27" s="11" t="s">
        <v>188</v>
      </c>
      <c r="BW27" s="11">
        <v>2</v>
      </c>
      <c r="BX27" s="11"/>
      <c r="BY27" s="11"/>
      <c r="BZ27" s="11" t="s">
        <v>192</v>
      </c>
      <c r="CA27" s="11">
        <v>2</v>
      </c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>
        <f t="shared" si="5"/>
        <v>0</v>
      </c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>
        <f t="shared" si="6"/>
        <v>0</v>
      </c>
      <c r="DD27" s="24">
        <f>D27+F27+H27+O27+Z27+AE27+AL27+AS27+BB27+BO27+BU27+BW27+BY27+CA27</f>
        <v>17</v>
      </c>
      <c r="DE27" s="20">
        <f t="shared" si="7"/>
        <v>0</v>
      </c>
    </row>
    <row r="28" spans="1:109" s="17" customFormat="1" ht="20.100000000000001" customHeight="1">
      <c r="A28" s="4">
        <v>23</v>
      </c>
      <c r="B28" s="6" t="s">
        <v>94</v>
      </c>
      <c r="C28" s="15">
        <v>2.6583032690321464</v>
      </c>
      <c r="D28" s="15"/>
      <c r="E28" s="16" t="s">
        <v>189</v>
      </c>
      <c r="F28" s="16"/>
      <c r="G28" s="16">
        <v>-20.664096957386658</v>
      </c>
      <c r="H28" s="16"/>
      <c r="I28" s="13">
        <v>2.3008291031746033</v>
      </c>
      <c r="J28" s="13"/>
      <c r="K28" s="13">
        <v>1.6102613492063491</v>
      </c>
      <c r="L28" s="13"/>
      <c r="M28" s="13">
        <v>1.903632</v>
      </c>
      <c r="N28" s="15"/>
      <c r="O28" s="10">
        <v>0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>
        <f t="shared" si="0"/>
        <v>0</v>
      </c>
      <c r="AA28" s="11"/>
      <c r="AB28" s="11"/>
      <c r="AC28" s="11"/>
      <c r="AD28" s="11"/>
      <c r="AE28" s="11">
        <f t="shared" si="1"/>
        <v>0</v>
      </c>
      <c r="AF28" s="11"/>
      <c r="AG28" s="11"/>
      <c r="AH28" s="11"/>
      <c r="AI28" s="11"/>
      <c r="AJ28" s="11">
        <v>1</v>
      </c>
      <c r="AK28" s="11">
        <v>2</v>
      </c>
      <c r="AL28" s="11">
        <f t="shared" si="2"/>
        <v>2</v>
      </c>
      <c r="AM28" s="11"/>
      <c r="AN28" s="11"/>
      <c r="AO28" s="11"/>
      <c r="AP28" s="11"/>
      <c r="AQ28" s="11"/>
      <c r="AR28" s="11"/>
      <c r="AS28" s="11">
        <f t="shared" si="3"/>
        <v>0</v>
      </c>
      <c r="AT28" s="11"/>
      <c r="AU28" s="11"/>
      <c r="AV28" s="11"/>
      <c r="AW28" s="11"/>
      <c r="AX28" s="11"/>
      <c r="AY28" s="11"/>
      <c r="AZ28" s="11"/>
      <c r="BA28" s="11"/>
      <c r="BB28" s="11">
        <f t="shared" si="8"/>
        <v>0</v>
      </c>
      <c r="BC28" s="18"/>
      <c r="BD28" s="18"/>
      <c r="BE28" s="18"/>
      <c r="BF28" s="18"/>
      <c r="BG28" s="11">
        <v>1</v>
      </c>
      <c r="BH28" s="11"/>
      <c r="BI28" s="11"/>
      <c r="BJ28" s="11"/>
      <c r="BK28" s="8">
        <v>2</v>
      </c>
      <c r="BL28" s="8">
        <v>2</v>
      </c>
      <c r="BM28" s="8"/>
      <c r="BN28" s="18"/>
      <c r="BO28" s="11">
        <f t="shared" ref="BO28:BO42" si="9">BD28+BF28+BH28+BJ28+BL28+BN28</f>
        <v>2</v>
      </c>
      <c r="BP28" s="11"/>
      <c r="BQ28" s="11"/>
      <c r="BR28" s="11"/>
      <c r="BS28" s="11">
        <v>1</v>
      </c>
      <c r="BT28" s="11"/>
      <c r="BU28" s="11">
        <f t="shared" si="4"/>
        <v>1</v>
      </c>
      <c r="BV28" s="11"/>
      <c r="BW28" s="11"/>
      <c r="BX28" s="11">
        <v>3</v>
      </c>
      <c r="BY28" s="11">
        <v>3</v>
      </c>
      <c r="BZ28" s="11" t="s">
        <v>192</v>
      </c>
      <c r="CA28" s="11">
        <v>2</v>
      </c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>
        <f t="shared" si="5"/>
        <v>0</v>
      </c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>
        <f t="shared" si="6"/>
        <v>0</v>
      </c>
      <c r="DD28" s="24">
        <f>D28+F28+H28+O28+Z28+AE28+AL28+AS28+BB28+BO28+BU28+BW28+BY28+CA28</f>
        <v>10</v>
      </c>
      <c r="DE28" s="20">
        <f t="shared" si="7"/>
        <v>0</v>
      </c>
    </row>
    <row r="29" spans="1:109" s="17" customFormat="1" ht="20.100000000000001" customHeight="1">
      <c r="A29" s="4">
        <v>24</v>
      </c>
      <c r="B29" s="6" t="s">
        <v>95</v>
      </c>
      <c r="C29" s="24">
        <v>-2.5680440262506351E-15</v>
      </c>
      <c r="D29" s="15"/>
      <c r="E29" s="16" t="s">
        <v>188</v>
      </c>
      <c r="F29" s="16">
        <v>3</v>
      </c>
      <c r="G29" s="16">
        <v>35.240973615748736</v>
      </c>
      <c r="H29" s="16">
        <v>2</v>
      </c>
      <c r="I29" s="13">
        <v>2.1640367894736841</v>
      </c>
      <c r="J29" s="13"/>
      <c r="K29" s="13">
        <v>3.6360692934782608</v>
      </c>
      <c r="L29" s="13">
        <v>3</v>
      </c>
      <c r="M29" s="13">
        <v>0</v>
      </c>
      <c r="N29" s="15"/>
      <c r="O29" s="10">
        <v>3</v>
      </c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>
        <f t="shared" si="0"/>
        <v>0</v>
      </c>
      <c r="AA29" s="11"/>
      <c r="AB29" s="11"/>
      <c r="AC29" s="11"/>
      <c r="AD29" s="11"/>
      <c r="AE29" s="11">
        <f t="shared" si="1"/>
        <v>0</v>
      </c>
      <c r="AF29" s="11"/>
      <c r="AG29" s="11"/>
      <c r="AH29" s="11"/>
      <c r="AI29" s="11"/>
      <c r="AJ29" s="11"/>
      <c r="AK29" s="11"/>
      <c r="AL29" s="11">
        <f t="shared" si="2"/>
        <v>0</v>
      </c>
      <c r="AM29" s="11"/>
      <c r="AN29" s="11"/>
      <c r="AO29" s="11"/>
      <c r="AP29" s="11"/>
      <c r="AQ29" s="11"/>
      <c r="AR29" s="11"/>
      <c r="AS29" s="11">
        <f t="shared" si="3"/>
        <v>0</v>
      </c>
      <c r="AT29" s="11"/>
      <c r="AU29" s="11"/>
      <c r="AV29" s="11"/>
      <c r="AW29" s="11"/>
      <c r="AX29" s="11"/>
      <c r="AY29" s="11"/>
      <c r="AZ29" s="11"/>
      <c r="BA29" s="11"/>
      <c r="BB29" s="11">
        <f t="shared" si="8"/>
        <v>0</v>
      </c>
      <c r="BC29" s="19"/>
      <c r="BD29" s="19"/>
      <c r="BE29" s="19"/>
      <c r="BF29" s="19"/>
      <c r="BG29" s="11">
        <v>1</v>
      </c>
      <c r="BH29" s="11"/>
      <c r="BI29" s="11"/>
      <c r="BJ29" s="11"/>
      <c r="BK29" s="11"/>
      <c r="BL29" s="11"/>
      <c r="BM29" s="11">
        <v>2</v>
      </c>
      <c r="BN29" s="19" t="s">
        <v>197</v>
      </c>
      <c r="BO29" s="11">
        <f t="shared" si="9"/>
        <v>1</v>
      </c>
      <c r="BP29" s="11"/>
      <c r="BQ29" s="11"/>
      <c r="BR29" s="11"/>
      <c r="BS29" s="11"/>
      <c r="BT29" s="11"/>
      <c r="BU29" s="11">
        <f t="shared" si="4"/>
        <v>0</v>
      </c>
      <c r="BV29" s="11"/>
      <c r="BW29" s="11"/>
      <c r="BX29" s="11"/>
      <c r="BY29" s="11"/>
      <c r="BZ29" s="11" t="s">
        <v>192</v>
      </c>
      <c r="CA29" s="11">
        <v>2</v>
      </c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>
        <f t="shared" si="5"/>
        <v>0</v>
      </c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>
        <f t="shared" si="6"/>
        <v>0</v>
      </c>
      <c r="DD29" s="24">
        <f>D29+F29+H29+O29+Z29+AE29+AL29+AS29+BB29+BO29+BU29+BW29+BY29+CA29</f>
        <v>11</v>
      </c>
      <c r="DE29" s="20">
        <f t="shared" si="7"/>
        <v>0</v>
      </c>
    </row>
    <row r="30" spans="1:109" s="17" customFormat="1" ht="20.100000000000001" customHeight="1">
      <c r="A30" s="4">
        <v>25</v>
      </c>
      <c r="B30" s="6" t="s">
        <v>96</v>
      </c>
      <c r="C30" s="15">
        <v>14.590947038164821</v>
      </c>
      <c r="D30" s="15"/>
      <c r="E30" s="16" t="s">
        <v>188</v>
      </c>
      <c r="F30" s="16">
        <v>3</v>
      </c>
      <c r="G30" s="16">
        <v>35.946135586221864</v>
      </c>
      <c r="H30" s="16">
        <v>2</v>
      </c>
      <c r="I30" s="13">
        <v>1.6825198963963963</v>
      </c>
      <c r="J30" s="13"/>
      <c r="K30" s="13">
        <v>3.3279634523809523</v>
      </c>
      <c r="L30" s="13">
        <v>3</v>
      </c>
      <c r="M30" s="13">
        <v>7.3179615000000009</v>
      </c>
      <c r="N30" s="15">
        <v>3</v>
      </c>
      <c r="O30" s="10">
        <v>6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>
        <f t="shared" si="0"/>
        <v>0</v>
      </c>
      <c r="AA30" s="11"/>
      <c r="AB30" s="11"/>
      <c r="AC30" s="11"/>
      <c r="AD30" s="11"/>
      <c r="AE30" s="11">
        <f t="shared" si="1"/>
        <v>0</v>
      </c>
      <c r="AF30" s="11"/>
      <c r="AG30" s="11"/>
      <c r="AH30" s="11"/>
      <c r="AI30" s="11"/>
      <c r="AJ30" s="11"/>
      <c r="AK30" s="11"/>
      <c r="AL30" s="11">
        <f t="shared" si="2"/>
        <v>0</v>
      </c>
      <c r="AM30" s="11"/>
      <c r="AN30" s="11"/>
      <c r="AO30" s="11"/>
      <c r="AP30" s="11"/>
      <c r="AQ30" s="11"/>
      <c r="AR30" s="11"/>
      <c r="AS30" s="11">
        <f t="shared" si="3"/>
        <v>0</v>
      </c>
      <c r="AT30" s="11"/>
      <c r="AU30" s="11"/>
      <c r="AV30" s="11"/>
      <c r="AW30" s="11"/>
      <c r="AX30" s="11">
        <v>1</v>
      </c>
      <c r="AY30" s="11">
        <v>1</v>
      </c>
      <c r="AZ30" s="11"/>
      <c r="BA30" s="11"/>
      <c r="BB30" s="11">
        <f t="shared" si="8"/>
        <v>1</v>
      </c>
      <c r="BC30" s="18"/>
      <c r="BD30" s="18"/>
      <c r="BE30" s="18"/>
      <c r="BF30" s="18"/>
      <c r="BG30" s="11"/>
      <c r="BH30" s="11"/>
      <c r="BI30" s="11"/>
      <c r="BJ30" s="11"/>
      <c r="BK30" s="11"/>
      <c r="BL30" s="11"/>
      <c r="BM30" s="11">
        <v>3</v>
      </c>
      <c r="BN30" s="18" t="s">
        <v>193</v>
      </c>
      <c r="BO30" s="11">
        <f t="shared" si="9"/>
        <v>1.5</v>
      </c>
      <c r="BP30" s="11"/>
      <c r="BQ30" s="11"/>
      <c r="BR30" s="11"/>
      <c r="BS30" s="11"/>
      <c r="BT30" s="11">
        <v>1</v>
      </c>
      <c r="BU30" s="11">
        <f t="shared" si="4"/>
        <v>1</v>
      </c>
      <c r="BV30" s="11" t="s">
        <v>191</v>
      </c>
      <c r="BW30" s="11">
        <v>2</v>
      </c>
      <c r="BX30" s="11">
        <v>5</v>
      </c>
      <c r="BY30" s="11">
        <v>5</v>
      </c>
      <c r="BZ30" s="11" t="s">
        <v>192</v>
      </c>
      <c r="CA30" s="11">
        <v>2</v>
      </c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>
        <f t="shared" si="5"/>
        <v>0</v>
      </c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>
        <f t="shared" si="6"/>
        <v>0</v>
      </c>
      <c r="DD30" s="24">
        <f>D30+F30+H30+O30+Z30+AE30+AL30+AS30+BB30+BO30+BU30+BW30+BY30+CA30</f>
        <v>23.5</v>
      </c>
      <c r="DE30" s="20">
        <f t="shared" si="7"/>
        <v>0</v>
      </c>
    </row>
    <row r="31" spans="1:109" s="17" customFormat="1" ht="20.100000000000001" customHeight="1">
      <c r="A31" s="4">
        <v>26</v>
      </c>
      <c r="B31" s="6" t="s">
        <v>97</v>
      </c>
      <c r="C31" s="15">
        <v>33.031511048538235</v>
      </c>
      <c r="D31" s="15">
        <v>2</v>
      </c>
      <c r="E31" s="16" t="s">
        <v>188</v>
      </c>
      <c r="F31" s="16">
        <v>3</v>
      </c>
      <c r="G31" s="16">
        <v>10.584135982528075</v>
      </c>
      <c r="H31" s="16"/>
      <c r="I31" s="13">
        <v>2.7987190818181817</v>
      </c>
      <c r="J31" s="13">
        <v>3</v>
      </c>
      <c r="K31" s="13">
        <v>4.4293018770491805</v>
      </c>
      <c r="L31" s="13">
        <v>3</v>
      </c>
      <c r="M31" s="13">
        <v>2.8125121111111109</v>
      </c>
      <c r="N31" s="15"/>
      <c r="O31" s="10">
        <v>6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>
        <f t="shared" si="0"/>
        <v>0</v>
      </c>
      <c r="AA31" s="11"/>
      <c r="AB31" s="11"/>
      <c r="AC31" s="11"/>
      <c r="AD31" s="11"/>
      <c r="AE31" s="11">
        <f t="shared" si="1"/>
        <v>0</v>
      </c>
      <c r="AF31" s="11"/>
      <c r="AG31" s="11"/>
      <c r="AH31" s="11"/>
      <c r="AI31" s="11"/>
      <c r="AJ31" s="11"/>
      <c r="AK31" s="11"/>
      <c r="AL31" s="11">
        <f t="shared" si="2"/>
        <v>0</v>
      </c>
      <c r="AM31" s="11"/>
      <c r="AN31" s="11"/>
      <c r="AO31" s="11"/>
      <c r="AP31" s="11"/>
      <c r="AQ31" s="11">
        <v>2</v>
      </c>
      <c r="AR31" s="11">
        <v>2</v>
      </c>
      <c r="AS31" s="11">
        <f t="shared" si="3"/>
        <v>2</v>
      </c>
      <c r="AT31" s="11"/>
      <c r="AU31" s="11"/>
      <c r="AV31" s="11"/>
      <c r="AW31" s="11"/>
      <c r="AX31" s="11"/>
      <c r="AY31" s="11"/>
      <c r="AZ31" s="11"/>
      <c r="BA31" s="11"/>
      <c r="BB31" s="11">
        <f t="shared" si="8"/>
        <v>0</v>
      </c>
      <c r="BC31" s="18"/>
      <c r="BD31" s="18"/>
      <c r="BE31" s="18"/>
      <c r="BF31" s="18"/>
      <c r="BG31" s="11"/>
      <c r="BH31" s="11"/>
      <c r="BI31" s="11"/>
      <c r="BJ31" s="11"/>
      <c r="BK31" s="11">
        <v>1</v>
      </c>
      <c r="BL31" s="11">
        <v>1</v>
      </c>
      <c r="BM31" s="11">
        <v>1</v>
      </c>
      <c r="BN31" s="18" t="s">
        <v>198</v>
      </c>
      <c r="BO31" s="11">
        <f t="shared" si="9"/>
        <v>1.5</v>
      </c>
      <c r="BP31" s="11"/>
      <c r="BQ31" s="11"/>
      <c r="BR31" s="11"/>
      <c r="BS31" s="11"/>
      <c r="BT31" s="11"/>
      <c r="BU31" s="11">
        <f t="shared" si="4"/>
        <v>0</v>
      </c>
      <c r="BV31" s="11" t="s">
        <v>191</v>
      </c>
      <c r="BW31" s="11">
        <v>2</v>
      </c>
      <c r="BX31" s="11">
        <v>2</v>
      </c>
      <c r="BY31" s="11">
        <v>2</v>
      </c>
      <c r="BZ31" s="11" t="s">
        <v>192</v>
      </c>
      <c r="CA31" s="11">
        <v>2</v>
      </c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>
        <f t="shared" si="5"/>
        <v>0</v>
      </c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>
        <f t="shared" si="6"/>
        <v>0</v>
      </c>
      <c r="DD31" s="24">
        <f>D31+F31+H31+O31+Z31+AE31+AL31+AS31+BB31+BO31+BU31+BW31+BY31+CA31</f>
        <v>20.5</v>
      </c>
      <c r="DE31" s="20">
        <f t="shared" si="7"/>
        <v>0</v>
      </c>
    </row>
    <row r="32" spans="1:109" s="17" customFormat="1" ht="20.100000000000001" customHeight="1">
      <c r="A32" s="4">
        <v>27</v>
      </c>
      <c r="B32" s="6" t="s">
        <v>98</v>
      </c>
      <c r="C32" s="15">
        <v>19.839439620295298</v>
      </c>
      <c r="D32" s="15"/>
      <c r="E32" s="16" t="s">
        <v>188</v>
      </c>
      <c r="F32" s="16">
        <v>3</v>
      </c>
      <c r="G32" s="16">
        <v>18.431194774818628</v>
      </c>
      <c r="H32" s="16">
        <v>2</v>
      </c>
      <c r="I32" s="13">
        <v>0.8976627037037036</v>
      </c>
      <c r="J32" s="13"/>
      <c r="K32" s="13">
        <v>1.4152926635514016</v>
      </c>
      <c r="L32" s="13"/>
      <c r="M32" s="13">
        <v>0.71003246666666664</v>
      </c>
      <c r="N32" s="15"/>
      <c r="O32" s="10">
        <v>0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>
        <f t="shared" si="0"/>
        <v>0</v>
      </c>
      <c r="AA32" s="11"/>
      <c r="AB32" s="11"/>
      <c r="AC32" s="11"/>
      <c r="AD32" s="11"/>
      <c r="AE32" s="11">
        <f t="shared" si="1"/>
        <v>0</v>
      </c>
      <c r="AF32" s="11"/>
      <c r="AG32" s="11"/>
      <c r="AH32" s="11"/>
      <c r="AI32" s="11"/>
      <c r="AJ32" s="11"/>
      <c r="AK32" s="11"/>
      <c r="AL32" s="11">
        <f t="shared" si="2"/>
        <v>0</v>
      </c>
      <c r="AM32" s="11"/>
      <c r="AN32" s="11"/>
      <c r="AO32" s="11"/>
      <c r="AP32" s="11"/>
      <c r="AQ32" s="11"/>
      <c r="AR32" s="11"/>
      <c r="AS32" s="11">
        <f t="shared" si="3"/>
        <v>0</v>
      </c>
      <c r="AT32" s="11"/>
      <c r="AU32" s="11"/>
      <c r="AV32" s="11"/>
      <c r="AW32" s="11"/>
      <c r="AX32" s="11"/>
      <c r="AY32" s="11"/>
      <c r="AZ32" s="11"/>
      <c r="BA32" s="11"/>
      <c r="BB32" s="11">
        <f t="shared" si="8"/>
        <v>0</v>
      </c>
      <c r="BC32" s="18"/>
      <c r="BD32" s="18"/>
      <c r="BE32" s="18"/>
      <c r="BF32" s="18"/>
      <c r="BG32" s="11"/>
      <c r="BH32" s="11"/>
      <c r="BI32" s="11"/>
      <c r="BJ32" s="11"/>
      <c r="BK32" s="11"/>
      <c r="BL32" s="11"/>
      <c r="BM32" s="11"/>
      <c r="BN32" s="18"/>
      <c r="BO32" s="11">
        <f t="shared" si="9"/>
        <v>0</v>
      </c>
      <c r="BP32" s="11"/>
      <c r="BQ32" s="11"/>
      <c r="BR32" s="11"/>
      <c r="BS32" s="11"/>
      <c r="BT32" s="11"/>
      <c r="BU32" s="11">
        <f t="shared" si="4"/>
        <v>0</v>
      </c>
      <c r="BV32" s="11"/>
      <c r="BW32" s="11"/>
      <c r="BX32" s="12"/>
      <c r="BY32" s="12"/>
      <c r="BZ32" s="11" t="s">
        <v>192</v>
      </c>
      <c r="CA32" s="11">
        <v>2</v>
      </c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>
        <f t="shared" si="5"/>
        <v>0</v>
      </c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>
        <f t="shared" si="6"/>
        <v>0</v>
      </c>
      <c r="DD32" s="24">
        <f>D32+F32+H32+O32+Z32+AE32+AL32+AS32+BB32+BO32+BU32+BW32+BY32+CA32</f>
        <v>7</v>
      </c>
      <c r="DE32" s="20">
        <f t="shared" si="7"/>
        <v>0</v>
      </c>
    </row>
    <row r="33" spans="1:109" s="17" customFormat="1" ht="20.100000000000001" customHeight="1">
      <c r="A33" s="4">
        <v>28</v>
      </c>
      <c r="B33" s="6" t="s">
        <v>99</v>
      </c>
      <c r="C33" s="15">
        <v>26.110416778350253</v>
      </c>
      <c r="D33" s="15"/>
      <c r="E33" s="16" t="s">
        <v>188</v>
      </c>
      <c r="F33" s="16">
        <v>3</v>
      </c>
      <c r="G33" s="16">
        <v>6.9999939804107569</v>
      </c>
      <c r="H33" s="16"/>
      <c r="I33" s="13">
        <v>2.2018630223880598</v>
      </c>
      <c r="J33" s="13"/>
      <c r="K33" s="13">
        <v>2.1848498473520248</v>
      </c>
      <c r="L33" s="13"/>
      <c r="M33" s="13">
        <v>1.3237999999999999</v>
      </c>
      <c r="N33" s="15"/>
      <c r="O33" s="10">
        <v>0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>
        <f t="shared" si="0"/>
        <v>0</v>
      </c>
      <c r="AA33" s="11"/>
      <c r="AB33" s="11"/>
      <c r="AC33" s="11"/>
      <c r="AD33" s="11"/>
      <c r="AE33" s="11">
        <f t="shared" si="1"/>
        <v>0</v>
      </c>
      <c r="AF33" s="11"/>
      <c r="AG33" s="11"/>
      <c r="AH33" s="11"/>
      <c r="AI33" s="11"/>
      <c r="AJ33" s="11">
        <v>1</v>
      </c>
      <c r="AK33" s="11">
        <v>2</v>
      </c>
      <c r="AL33" s="11">
        <f t="shared" si="2"/>
        <v>2</v>
      </c>
      <c r="AM33" s="11"/>
      <c r="AN33" s="11"/>
      <c r="AO33" s="11">
        <v>2</v>
      </c>
      <c r="AP33" s="11">
        <v>4</v>
      </c>
      <c r="AQ33" s="11"/>
      <c r="AR33" s="11"/>
      <c r="AS33" s="11">
        <f t="shared" si="3"/>
        <v>4</v>
      </c>
      <c r="AT33" s="11"/>
      <c r="AU33" s="11"/>
      <c r="AV33" s="11"/>
      <c r="AW33" s="11"/>
      <c r="AX33" s="11"/>
      <c r="AY33" s="11"/>
      <c r="AZ33" s="11"/>
      <c r="BA33" s="11"/>
      <c r="BB33" s="11">
        <f t="shared" si="8"/>
        <v>0</v>
      </c>
      <c r="BC33" s="18"/>
      <c r="BD33" s="18"/>
      <c r="BE33" s="18"/>
      <c r="BF33" s="18"/>
      <c r="BG33" s="8"/>
      <c r="BH33" s="8"/>
      <c r="BI33" s="8">
        <v>1</v>
      </c>
      <c r="BJ33" s="8">
        <v>1</v>
      </c>
      <c r="BK33" s="11"/>
      <c r="BL33" s="11"/>
      <c r="BM33" s="11">
        <v>2</v>
      </c>
      <c r="BN33" s="18" t="s">
        <v>197</v>
      </c>
      <c r="BO33" s="11">
        <f t="shared" si="9"/>
        <v>2</v>
      </c>
      <c r="BP33" s="11"/>
      <c r="BQ33" s="11"/>
      <c r="BR33" s="11"/>
      <c r="BS33" s="11">
        <v>1</v>
      </c>
      <c r="BT33" s="11"/>
      <c r="BU33" s="11">
        <f t="shared" si="4"/>
        <v>1</v>
      </c>
      <c r="BV33" s="11"/>
      <c r="BW33" s="11"/>
      <c r="BX33" s="11">
        <v>5</v>
      </c>
      <c r="BY33" s="11">
        <v>5</v>
      </c>
      <c r="BZ33" s="11" t="s">
        <v>192</v>
      </c>
      <c r="CA33" s="11">
        <v>2</v>
      </c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>
        <f t="shared" si="5"/>
        <v>0</v>
      </c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>
        <f t="shared" si="6"/>
        <v>0</v>
      </c>
      <c r="DD33" s="24">
        <f>D33+F33+H33+O33+Z33+AE33+AL33+AS33+BB33+BO33+BU33+BW33+BY33+CA33</f>
        <v>19</v>
      </c>
      <c r="DE33" s="20">
        <f t="shared" si="7"/>
        <v>0</v>
      </c>
    </row>
    <row r="34" spans="1:109" s="17" customFormat="1" ht="20.100000000000001" customHeight="1">
      <c r="A34" s="4">
        <v>29</v>
      </c>
      <c r="B34" s="6" t="s">
        <v>100</v>
      </c>
      <c r="C34" s="15">
        <v>23.742270645738284</v>
      </c>
      <c r="D34" s="15"/>
      <c r="E34" s="16" t="s">
        <v>188</v>
      </c>
      <c r="F34" s="16">
        <v>3</v>
      </c>
      <c r="G34" s="16">
        <v>16.45108089747287</v>
      </c>
      <c r="H34" s="16">
        <v>2</v>
      </c>
      <c r="I34" s="13">
        <v>0.84016991250000006</v>
      </c>
      <c r="J34" s="13"/>
      <c r="K34" s="13">
        <v>3.8162808461538464</v>
      </c>
      <c r="L34" s="13">
        <v>3</v>
      </c>
      <c r="M34" s="13">
        <v>4.368932</v>
      </c>
      <c r="N34" s="15"/>
      <c r="O34" s="10">
        <v>3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>
        <f t="shared" si="0"/>
        <v>0</v>
      </c>
      <c r="AA34" s="11"/>
      <c r="AB34" s="11"/>
      <c r="AC34" s="11"/>
      <c r="AD34" s="11"/>
      <c r="AE34" s="11">
        <f t="shared" si="1"/>
        <v>0</v>
      </c>
      <c r="AF34" s="11"/>
      <c r="AG34" s="11"/>
      <c r="AH34" s="11"/>
      <c r="AI34" s="11"/>
      <c r="AJ34" s="11"/>
      <c r="AK34" s="11"/>
      <c r="AL34" s="11">
        <f t="shared" si="2"/>
        <v>0</v>
      </c>
      <c r="AM34" s="11"/>
      <c r="AN34" s="11"/>
      <c r="AO34" s="11"/>
      <c r="AP34" s="11"/>
      <c r="AQ34" s="11"/>
      <c r="AR34" s="11"/>
      <c r="AS34" s="11">
        <f t="shared" si="3"/>
        <v>0</v>
      </c>
      <c r="AT34" s="11"/>
      <c r="AU34" s="11"/>
      <c r="AV34" s="11"/>
      <c r="AW34" s="11"/>
      <c r="AX34" s="11"/>
      <c r="AY34" s="11"/>
      <c r="AZ34" s="11"/>
      <c r="BA34" s="11"/>
      <c r="BB34" s="11">
        <f t="shared" si="8"/>
        <v>0</v>
      </c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>
        <f t="shared" si="9"/>
        <v>0</v>
      </c>
      <c r="BP34" s="11"/>
      <c r="BQ34" s="11"/>
      <c r="BR34" s="11"/>
      <c r="BS34" s="11"/>
      <c r="BT34" s="11"/>
      <c r="BU34" s="11">
        <f t="shared" si="4"/>
        <v>0</v>
      </c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>
        <f t="shared" si="5"/>
        <v>0</v>
      </c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>
        <f t="shared" si="6"/>
        <v>0</v>
      </c>
      <c r="DD34" s="24">
        <f>D34+F34+H34+O34+Z34+AE34+AL34+AS34+BB34+BO34+BU34+BW34+BY34+CA34</f>
        <v>8</v>
      </c>
      <c r="DE34" s="20">
        <f t="shared" si="7"/>
        <v>0</v>
      </c>
    </row>
    <row r="35" spans="1:109" s="17" customFormat="1" ht="20.100000000000001" customHeight="1">
      <c r="A35" s="4">
        <v>30</v>
      </c>
      <c r="B35" s="5" t="s">
        <v>183</v>
      </c>
      <c r="C35" s="24">
        <v>-1.8905243889084954E-14</v>
      </c>
      <c r="D35" s="15"/>
      <c r="E35" s="16" t="s">
        <v>188</v>
      </c>
      <c r="F35" s="16">
        <v>3</v>
      </c>
      <c r="G35" s="16">
        <v>0</v>
      </c>
      <c r="H35" s="16"/>
      <c r="I35" s="13">
        <v>1.0500223846153847</v>
      </c>
      <c r="J35" s="13"/>
      <c r="K35" s="13">
        <v>1.0428379999999999</v>
      </c>
      <c r="L35" s="13"/>
      <c r="M35" s="13">
        <v>0</v>
      </c>
      <c r="N35" s="15"/>
      <c r="O35" s="10">
        <v>0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>
        <f t="shared" si="0"/>
        <v>0</v>
      </c>
      <c r="AA35" s="11"/>
      <c r="AB35" s="11"/>
      <c r="AC35" s="11"/>
      <c r="AD35" s="11"/>
      <c r="AE35" s="11">
        <f t="shared" si="1"/>
        <v>0</v>
      </c>
      <c r="AF35" s="11"/>
      <c r="AG35" s="11"/>
      <c r="AH35" s="11"/>
      <c r="AI35" s="11"/>
      <c r="AJ35" s="11"/>
      <c r="AK35" s="11"/>
      <c r="AL35" s="11">
        <f t="shared" si="2"/>
        <v>0</v>
      </c>
      <c r="AM35" s="11"/>
      <c r="AN35" s="11"/>
      <c r="AO35" s="11"/>
      <c r="AP35" s="11"/>
      <c r="AQ35" s="11"/>
      <c r="AR35" s="11"/>
      <c r="AS35" s="11">
        <f t="shared" si="3"/>
        <v>0</v>
      </c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>
        <f t="shared" si="9"/>
        <v>0</v>
      </c>
      <c r="BP35" s="11"/>
      <c r="BQ35" s="11"/>
      <c r="BR35" s="11"/>
      <c r="BS35" s="11"/>
      <c r="BT35" s="11"/>
      <c r="BU35" s="11">
        <f t="shared" si="4"/>
        <v>0</v>
      </c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>
        <f t="shared" si="5"/>
        <v>0</v>
      </c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>
        <f t="shared" si="6"/>
        <v>0</v>
      </c>
      <c r="DD35" s="24">
        <f>D35+F35+H35+O35+Z35+AE35+AL35+AS35+BB35+BO35+BU35+BW35+BY35+CA35</f>
        <v>3</v>
      </c>
      <c r="DE35" s="20">
        <f t="shared" si="7"/>
        <v>0</v>
      </c>
    </row>
    <row r="36" spans="1:109" s="17" customFormat="1" ht="20.100000000000001" customHeight="1">
      <c r="A36" s="4">
        <v>31</v>
      </c>
      <c r="B36" s="6" t="s">
        <v>101</v>
      </c>
      <c r="C36" s="15">
        <v>26.713181565179276</v>
      </c>
      <c r="D36" s="15"/>
      <c r="E36" s="16" t="s">
        <v>189</v>
      </c>
      <c r="F36" s="16"/>
      <c r="G36" s="16">
        <v>-51.468868506197254</v>
      </c>
      <c r="H36" s="16"/>
      <c r="I36" s="13">
        <v>1.0441447500000001</v>
      </c>
      <c r="J36" s="13"/>
      <c r="K36" s="13">
        <v>6.229804815217391</v>
      </c>
      <c r="L36" s="13">
        <v>3</v>
      </c>
      <c r="M36" s="13">
        <v>13.93</v>
      </c>
      <c r="N36" s="15">
        <v>3</v>
      </c>
      <c r="O36" s="10">
        <v>6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>
        <f t="shared" si="0"/>
        <v>0</v>
      </c>
      <c r="AA36" s="11"/>
      <c r="AB36" s="11"/>
      <c r="AC36" s="11"/>
      <c r="AD36" s="11"/>
      <c r="AE36" s="11">
        <f t="shared" si="1"/>
        <v>0</v>
      </c>
      <c r="AF36" s="11"/>
      <c r="AG36" s="11"/>
      <c r="AH36" s="11"/>
      <c r="AI36" s="11"/>
      <c r="AJ36" s="11"/>
      <c r="AK36" s="11"/>
      <c r="AL36" s="11">
        <f t="shared" si="2"/>
        <v>0</v>
      </c>
      <c r="AM36" s="11"/>
      <c r="AN36" s="11"/>
      <c r="AO36" s="11"/>
      <c r="AP36" s="11"/>
      <c r="AQ36" s="11"/>
      <c r="AR36" s="11"/>
      <c r="AS36" s="11">
        <f t="shared" si="3"/>
        <v>0</v>
      </c>
      <c r="AT36" s="11"/>
      <c r="AU36" s="11"/>
      <c r="AV36" s="11"/>
      <c r="AW36" s="11"/>
      <c r="AX36" s="11"/>
      <c r="AY36" s="11"/>
      <c r="AZ36" s="11"/>
      <c r="BA36" s="11"/>
      <c r="BB36" s="11">
        <f t="shared" ref="BB36:BB56" si="10">AU36+AW36+AY36+BA36</f>
        <v>0</v>
      </c>
      <c r="BC36" s="18"/>
      <c r="BD36" s="18"/>
      <c r="BE36" s="18"/>
      <c r="BF36" s="18"/>
      <c r="BG36" s="11"/>
      <c r="BH36" s="11"/>
      <c r="BI36" s="11"/>
      <c r="BJ36" s="11"/>
      <c r="BK36" s="11"/>
      <c r="BL36" s="11"/>
      <c r="BM36" s="11"/>
      <c r="BN36" s="18"/>
      <c r="BO36" s="11">
        <f t="shared" si="9"/>
        <v>0</v>
      </c>
      <c r="BP36" s="11"/>
      <c r="BQ36" s="11"/>
      <c r="BR36" s="11"/>
      <c r="BS36" s="11"/>
      <c r="BT36" s="11"/>
      <c r="BU36" s="11">
        <f t="shared" si="4"/>
        <v>0</v>
      </c>
      <c r="BV36" s="11"/>
      <c r="BW36" s="11"/>
      <c r="BX36" s="11">
        <v>3</v>
      </c>
      <c r="BY36" s="11">
        <v>3</v>
      </c>
      <c r="BZ36" s="11" t="s">
        <v>192</v>
      </c>
      <c r="CA36" s="11">
        <v>2</v>
      </c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>
        <f t="shared" si="5"/>
        <v>0</v>
      </c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>
        <f t="shared" si="6"/>
        <v>0</v>
      </c>
      <c r="DD36" s="24">
        <f>D36+F36+H36+O36+Z36+AE36+AL36+AS36+BB36+BO36+BU36+BW36+BY36+CA36</f>
        <v>11</v>
      </c>
      <c r="DE36" s="20">
        <f t="shared" si="7"/>
        <v>0</v>
      </c>
    </row>
    <row r="37" spans="1:109" s="17" customFormat="1" ht="20.100000000000001" customHeight="1">
      <c r="A37" s="4">
        <v>32</v>
      </c>
      <c r="B37" s="6" t="s">
        <v>184</v>
      </c>
      <c r="C37" s="15">
        <v>9.1624912837697821</v>
      </c>
      <c r="D37" s="15"/>
      <c r="E37" s="16" t="s">
        <v>188</v>
      </c>
      <c r="F37" s="16">
        <v>3</v>
      </c>
      <c r="G37" s="16">
        <v>305.35288105200243</v>
      </c>
      <c r="H37" s="16">
        <v>2</v>
      </c>
      <c r="I37" s="13">
        <v>0.97344565562913909</v>
      </c>
      <c r="J37" s="13"/>
      <c r="K37" s="13">
        <v>0.80097094999999996</v>
      </c>
      <c r="L37" s="13"/>
      <c r="M37" s="13">
        <v>2.0711975555555555</v>
      </c>
      <c r="N37" s="15"/>
      <c r="O37" s="10">
        <v>0</v>
      </c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>
        <f t="shared" si="0"/>
        <v>0</v>
      </c>
      <c r="AA37" s="11"/>
      <c r="AB37" s="11"/>
      <c r="AC37" s="11"/>
      <c r="AD37" s="11"/>
      <c r="AE37" s="11">
        <f t="shared" si="1"/>
        <v>0</v>
      </c>
      <c r="AF37" s="11"/>
      <c r="AG37" s="11"/>
      <c r="AH37" s="11"/>
      <c r="AI37" s="11"/>
      <c r="AJ37" s="11"/>
      <c r="AK37" s="11"/>
      <c r="AL37" s="11">
        <f t="shared" si="2"/>
        <v>0</v>
      </c>
      <c r="AM37" s="11"/>
      <c r="AN37" s="11"/>
      <c r="AO37" s="11"/>
      <c r="AP37" s="11"/>
      <c r="AQ37" s="11"/>
      <c r="AR37" s="11"/>
      <c r="AS37" s="11">
        <f t="shared" si="3"/>
        <v>0</v>
      </c>
      <c r="AT37" s="11"/>
      <c r="AU37" s="11"/>
      <c r="AV37" s="11"/>
      <c r="AW37" s="11"/>
      <c r="AX37" s="11"/>
      <c r="AY37" s="11"/>
      <c r="AZ37" s="11"/>
      <c r="BA37" s="11"/>
      <c r="BB37" s="11">
        <f t="shared" si="10"/>
        <v>0</v>
      </c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>
        <f t="shared" si="9"/>
        <v>0</v>
      </c>
      <c r="BP37" s="11"/>
      <c r="BQ37" s="11"/>
      <c r="BR37" s="11"/>
      <c r="BS37" s="11"/>
      <c r="BT37" s="11"/>
      <c r="BU37" s="11">
        <f t="shared" si="4"/>
        <v>0</v>
      </c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>
        <f t="shared" si="5"/>
        <v>0</v>
      </c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>
        <f t="shared" si="6"/>
        <v>0</v>
      </c>
      <c r="DD37" s="24">
        <f>D37+F37+H37+O37+Z37+AE37+AL37+AS37+BB37+BO37+BU37+BW37+BY37+CA37</f>
        <v>5</v>
      </c>
      <c r="DE37" s="20">
        <f t="shared" si="7"/>
        <v>0</v>
      </c>
    </row>
    <row r="38" spans="1:109" s="17" customFormat="1" ht="20.100000000000001" customHeight="1">
      <c r="A38" s="4">
        <v>33</v>
      </c>
      <c r="B38" s="6" t="s">
        <v>102</v>
      </c>
      <c r="C38" s="15">
        <v>1.9499386943640551</v>
      </c>
      <c r="D38" s="15"/>
      <c r="E38" s="16" t="s">
        <v>189</v>
      </c>
      <c r="F38" s="16"/>
      <c r="G38" s="16">
        <v>-17.830912247428131</v>
      </c>
      <c r="H38" s="16"/>
      <c r="I38" s="13">
        <v>1.9980181582733816</v>
      </c>
      <c r="J38" s="13"/>
      <c r="K38" s="13">
        <v>1.1265219532710282</v>
      </c>
      <c r="L38" s="13"/>
      <c r="M38" s="13">
        <v>1.5943395</v>
      </c>
      <c r="N38" s="15"/>
      <c r="O38" s="10">
        <v>0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>
        <f t="shared" ref="Z38:Z69" si="11">Q38+S38+U38+W38+Y38</f>
        <v>0</v>
      </c>
      <c r="AA38" s="11"/>
      <c r="AB38" s="11"/>
      <c r="AC38" s="11"/>
      <c r="AD38" s="11"/>
      <c r="AE38" s="11">
        <f t="shared" ref="AE38:AE69" si="12">AB38+AD38</f>
        <v>0</v>
      </c>
      <c r="AF38" s="11"/>
      <c r="AG38" s="11"/>
      <c r="AH38" s="11"/>
      <c r="AI38" s="11"/>
      <c r="AJ38" s="11"/>
      <c r="AK38" s="11"/>
      <c r="AL38" s="11">
        <f t="shared" ref="AL38:AL69" si="13">AG38+AI38+AK38</f>
        <v>0</v>
      </c>
      <c r="AM38" s="11"/>
      <c r="AN38" s="11"/>
      <c r="AO38" s="11"/>
      <c r="AP38" s="11"/>
      <c r="AQ38" s="11"/>
      <c r="AR38" s="11"/>
      <c r="AS38" s="11">
        <f t="shared" si="3"/>
        <v>0</v>
      </c>
      <c r="AT38" s="11"/>
      <c r="AU38" s="11"/>
      <c r="AV38" s="11"/>
      <c r="AW38" s="11"/>
      <c r="AX38" s="11"/>
      <c r="AY38" s="11"/>
      <c r="AZ38" s="11"/>
      <c r="BA38" s="11"/>
      <c r="BB38" s="11">
        <f t="shared" si="10"/>
        <v>0</v>
      </c>
      <c r="BC38" s="18"/>
      <c r="BD38" s="18"/>
      <c r="BE38" s="18"/>
      <c r="BF38" s="18"/>
      <c r="BG38" s="11"/>
      <c r="BH38" s="11"/>
      <c r="BI38" s="11"/>
      <c r="BJ38" s="11"/>
      <c r="BK38" s="11">
        <v>2</v>
      </c>
      <c r="BL38" s="11">
        <v>2</v>
      </c>
      <c r="BM38" s="11"/>
      <c r="BN38" s="18"/>
      <c r="BO38" s="11">
        <f t="shared" si="9"/>
        <v>2</v>
      </c>
      <c r="BP38" s="11"/>
      <c r="BQ38" s="11"/>
      <c r="BR38" s="11"/>
      <c r="BS38" s="11"/>
      <c r="BT38" s="11"/>
      <c r="BU38" s="11">
        <f t="shared" ref="BU38:BU69" si="14">BP38+BQ38+BR38+BS38+BT38</f>
        <v>0</v>
      </c>
      <c r="BV38" s="11"/>
      <c r="BW38" s="11"/>
      <c r="BX38" s="11"/>
      <c r="BY38" s="11"/>
      <c r="BZ38" s="11" t="s">
        <v>192</v>
      </c>
      <c r="CA38" s="11">
        <v>2</v>
      </c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>
        <f t="shared" ref="CN38:CN69" si="15">CC38+CE38+CG38+CI38+CK38+CM38</f>
        <v>0</v>
      </c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>
        <f t="shared" ref="DC38:DC69" si="16">CP38+CR38+CT38+CV38+CX38+CZ38+DB38</f>
        <v>0</v>
      </c>
      <c r="DD38" s="24">
        <f>D38+F38+H38+O38+Z38+AE38+AL38+AS38+BB38+BO38+BU38+BW38+BY38+CA38</f>
        <v>4</v>
      </c>
      <c r="DE38" s="20">
        <f t="shared" ref="DE38:DE69" si="17">CN38+DC38</f>
        <v>0</v>
      </c>
    </row>
    <row r="39" spans="1:109" s="17" customFormat="1" ht="20.100000000000001" customHeight="1">
      <c r="A39" s="4">
        <v>34</v>
      </c>
      <c r="B39" s="6" t="s">
        <v>103</v>
      </c>
      <c r="C39" s="15">
        <v>0.5033980459544235</v>
      </c>
      <c r="D39" s="15"/>
      <c r="E39" s="16" t="s">
        <v>189</v>
      </c>
      <c r="F39" s="16"/>
      <c r="G39" s="16">
        <v>-28.845188918227048</v>
      </c>
      <c r="H39" s="16"/>
      <c r="I39" s="13">
        <v>2.1317960999999999</v>
      </c>
      <c r="J39" s="13"/>
      <c r="K39" s="13">
        <v>1.7223959152542372</v>
      </c>
      <c r="L39" s="13"/>
      <c r="M39" s="13">
        <v>0</v>
      </c>
      <c r="N39" s="15"/>
      <c r="O39" s="10">
        <v>0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>
        <f t="shared" si="11"/>
        <v>0</v>
      </c>
      <c r="AA39" s="11"/>
      <c r="AB39" s="11"/>
      <c r="AC39" s="11"/>
      <c r="AD39" s="11"/>
      <c r="AE39" s="11">
        <f t="shared" si="12"/>
        <v>0</v>
      </c>
      <c r="AF39" s="11"/>
      <c r="AG39" s="11"/>
      <c r="AH39" s="11"/>
      <c r="AI39" s="11"/>
      <c r="AJ39" s="11"/>
      <c r="AK39" s="11"/>
      <c r="AL39" s="11">
        <f t="shared" si="13"/>
        <v>0</v>
      </c>
      <c r="AM39" s="11"/>
      <c r="AN39" s="11"/>
      <c r="AO39" s="11"/>
      <c r="AP39" s="11"/>
      <c r="AQ39" s="11"/>
      <c r="AR39" s="11"/>
      <c r="AS39" s="11">
        <f t="shared" si="3"/>
        <v>0</v>
      </c>
      <c r="AT39" s="11"/>
      <c r="AU39" s="11"/>
      <c r="AV39" s="11"/>
      <c r="AW39" s="11"/>
      <c r="AX39" s="11"/>
      <c r="AY39" s="11"/>
      <c r="AZ39" s="11"/>
      <c r="BA39" s="11"/>
      <c r="BB39" s="11">
        <f t="shared" si="10"/>
        <v>0</v>
      </c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>
        <f t="shared" si="9"/>
        <v>0</v>
      </c>
      <c r="BP39" s="11"/>
      <c r="BQ39" s="11"/>
      <c r="BR39" s="11"/>
      <c r="BS39" s="11"/>
      <c r="BT39" s="11"/>
      <c r="BU39" s="11">
        <f t="shared" si="14"/>
        <v>0</v>
      </c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>
        <f t="shared" si="15"/>
        <v>0</v>
      </c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>
        <f t="shared" si="16"/>
        <v>0</v>
      </c>
      <c r="DD39" s="24">
        <f>D39+F39+H39+O39+Z39+AE39+AL39+AS39+BB39+BO39+BU39+BW39+BY39+CA39</f>
        <v>0</v>
      </c>
      <c r="DE39" s="20">
        <f t="shared" si="17"/>
        <v>0</v>
      </c>
    </row>
    <row r="40" spans="1:109" s="17" customFormat="1" ht="20.100000000000001" customHeight="1">
      <c r="A40" s="4">
        <v>35</v>
      </c>
      <c r="B40" s="6" t="s">
        <v>104</v>
      </c>
      <c r="C40" s="15">
        <v>0.36416588761298402</v>
      </c>
      <c r="D40" s="15"/>
      <c r="E40" s="16" t="s">
        <v>189</v>
      </c>
      <c r="F40" s="16"/>
      <c r="G40" s="16">
        <v>-54.810751172786084</v>
      </c>
      <c r="H40" s="16"/>
      <c r="I40" s="13">
        <v>3.8252427500000001</v>
      </c>
      <c r="J40" s="13">
        <v>3</v>
      </c>
      <c r="K40" s="13">
        <v>3.1067960000000001</v>
      </c>
      <c r="L40" s="13"/>
      <c r="M40" s="13">
        <v>0.29126199999999997</v>
      </c>
      <c r="N40" s="15"/>
      <c r="O40" s="10">
        <v>3</v>
      </c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>
        <f t="shared" si="11"/>
        <v>0</v>
      </c>
      <c r="AA40" s="11"/>
      <c r="AB40" s="11"/>
      <c r="AC40" s="11"/>
      <c r="AD40" s="11"/>
      <c r="AE40" s="11">
        <f t="shared" si="12"/>
        <v>0</v>
      </c>
      <c r="AF40" s="11"/>
      <c r="AG40" s="11"/>
      <c r="AH40" s="11"/>
      <c r="AI40" s="11"/>
      <c r="AJ40" s="11"/>
      <c r="AK40" s="11"/>
      <c r="AL40" s="11">
        <f t="shared" si="13"/>
        <v>0</v>
      </c>
      <c r="AM40" s="11"/>
      <c r="AN40" s="11"/>
      <c r="AO40" s="11"/>
      <c r="AP40" s="11"/>
      <c r="AQ40" s="11"/>
      <c r="AR40" s="11"/>
      <c r="AS40" s="11">
        <f t="shared" si="3"/>
        <v>0</v>
      </c>
      <c r="AT40" s="11"/>
      <c r="AU40" s="11"/>
      <c r="AV40" s="11"/>
      <c r="AW40" s="11"/>
      <c r="AX40" s="11"/>
      <c r="AY40" s="11"/>
      <c r="AZ40" s="11"/>
      <c r="BA40" s="11"/>
      <c r="BB40" s="11">
        <f t="shared" si="10"/>
        <v>0</v>
      </c>
      <c r="BC40" s="18"/>
      <c r="BD40" s="18"/>
      <c r="BE40" s="18"/>
      <c r="BF40" s="18"/>
      <c r="BG40" s="11"/>
      <c r="BH40" s="11"/>
      <c r="BI40" s="11"/>
      <c r="BJ40" s="11"/>
      <c r="BK40" s="11"/>
      <c r="BL40" s="11"/>
      <c r="BM40" s="11"/>
      <c r="BN40" s="18"/>
      <c r="BO40" s="11">
        <f t="shared" si="9"/>
        <v>0</v>
      </c>
      <c r="BP40" s="11"/>
      <c r="BQ40" s="11"/>
      <c r="BR40" s="11"/>
      <c r="BS40" s="11"/>
      <c r="BT40" s="11"/>
      <c r="BU40" s="11">
        <f t="shared" si="14"/>
        <v>0</v>
      </c>
      <c r="BV40" s="11"/>
      <c r="BW40" s="11"/>
      <c r="BX40" s="11"/>
      <c r="BY40" s="11"/>
      <c r="BZ40" s="11" t="s">
        <v>192</v>
      </c>
      <c r="CA40" s="11">
        <v>2</v>
      </c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>
        <f t="shared" si="15"/>
        <v>0</v>
      </c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>
        <f t="shared" si="16"/>
        <v>0</v>
      </c>
      <c r="DD40" s="24">
        <f>D40+F40+H40+O40+Z40+AE40+AL40+AS40+BB40+BO40+BU40+BW40+BY40+CA40</f>
        <v>5</v>
      </c>
      <c r="DE40" s="20">
        <f t="shared" si="17"/>
        <v>0</v>
      </c>
    </row>
    <row r="41" spans="1:109" s="17" customFormat="1" ht="20.100000000000001" customHeight="1">
      <c r="A41" s="4">
        <v>36</v>
      </c>
      <c r="B41" s="6" t="s">
        <v>105</v>
      </c>
      <c r="C41" s="15">
        <v>0</v>
      </c>
      <c r="D41" s="15"/>
      <c r="E41" s="16" t="s">
        <v>188</v>
      </c>
      <c r="F41" s="16">
        <v>3</v>
      </c>
      <c r="G41" s="16">
        <v>25.474025033449198</v>
      </c>
      <c r="H41" s="16">
        <v>2</v>
      </c>
      <c r="I41" s="13">
        <v>2.6914468112244903</v>
      </c>
      <c r="J41" s="13">
        <v>3</v>
      </c>
      <c r="K41" s="13">
        <v>0</v>
      </c>
      <c r="L41" s="13"/>
      <c r="M41" s="13">
        <v>0</v>
      </c>
      <c r="N41" s="15"/>
      <c r="O41" s="10">
        <v>3</v>
      </c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>
        <f t="shared" si="11"/>
        <v>0</v>
      </c>
      <c r="AA41" s="11"/>
      <c r="AB41" s="11"/>
      <c r="AC41" s="11"/>
      <c r="AD41" s="11"/>
      <c r="AE41" s="11">
        <f t="shared" si="12"/>
        <v>0</v>
      </c>
      <c r="AF41" s="11"/>
      <c r="AG41" s="11"/>
      <c r="AH41" s="11"/>
      <c r="AI41" s="11"/>
      <c r="AJ41" s="11"/>
      <c r="AK41" s="11"/>
      <c r="AL41" s="11">
        <f t="shared" si="13"/>
        <v>0</v>
      </c>
      <c r="AM41" s="11"/>
      <c r="AN41" s="11"/>
      <c r="AO41" s="11"/>
      <c r="AP41" s="11"/>
      <c r="AQ41" s="11"/>
      <c r="AR41" s="11"/>
      <c r="AS41" s="11">
        <f t="shared" si="3"/>
        <v>0</v>
      </c>
      <c r="AT41" s="11"/>
      <c r="AU41" s="11"/>
      <c r="AV41" s="11"/>
      <c r="AW41" s="11"/>
      <c r="AX41" s="11"/>
      <c r="AY41" s="11"/>
      <c r="AZ41" s="11"/>
      <c r="BA41" s="11"/>
      <c r="BB41" s="11">
        <f t="shared" si="10"/>
        <v>0</v>
      </c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>
        <f t="shared" si="9"/>
        <v>0</v>
      </c>
      <c r="BP41" s="11"/>
      <c r="BQ41" s="11"/>
      <c r="BR41" s="11"/>
      <c r="BS41" s="11"/>
      <c r="BT41" s="11"/>
      <c r="BU41" s="11">
        <f t="shared" si="14"/>
        <v>0</v>
      </c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>
        <v>2014</v>
      </c>
      <c r="CK41" s="11">
        <v>0.6</v>
      </c>
      <c r="CL41" s="11"/>
      <c r="CM41" s="11"/>
      <c r="CN41" s="11">
        <f t="shared" si="15"/>
        <v>0.6</v>
      </c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>
        <f t="shared" si="16"/>
        <v>0</v>
      </c>
      <c r="DD41" s="24">
        <f>D41+F41+H41+O41+Z41+AE41+AL41+AS41+BB41+BO41+BU41+BW41+BY41+CA41</f>
        <v>8</v>
      </c>
      <c r="DE41" s="20">
        <f t="shared" si="17"/>
        <v>0.6</v>
      </c>
    </row>
    <row r="42" spans="1:109" s="17" customFormat="1" ht="20.100000000000001" customHeight="1">
      <c r="A42" s="4">
        <v>37</v>
      </c>
      <c r="B42" s="6" t="s">
        <v>106</v>
      </c>
      <c r="C42" s="15">
        <v>68.141823137516695</v>
      </c>
      <c r="D42" s="15">
        <v>4</v>
      </c>
      <c r="E42" s="16" t="s">
        <v>188</v>
      </c>
      <c r="F42" s="16">
        <v>3</v>
      </c>
      <c r="G42" s="16">
        <v>10.49048301010933</v>
      </c>
      <c r="H42" s="16"/>
      <c r="I42" s="13">
        <v>1.5213333333333334</v>
      </c>
      <c r="J42" s="13"/>
      <c r="K42" s="13">
        <v>1.6015669946236559</v>
      </c>
      <c r="L42" s="13"/>
      <c r="M42" s="13">
        <v>2.7484502857142856</v>
      </c>
      <c r="N42" s="15"/>
      <c r="O42" s="10">
        <v>0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>
        <f t="shared" si="11"/>
        <v>0</v>
      </c>
      <c r="AA42" s="11"/>
      <c r="AB42" s="11"/>
      <c r="AC42" s="11"/>
      <c r="AD42" s="11"/>
      <c r="AE42" s="11">
        <f t="shared" si="12"/>
        <v>0</v>
      </c>
      <c r="AF42" s="11"/>
      <c r="AG42" s="11"/>
      <c r="AH42" s="11"/>
      <c r="AI42" s="11"/>
      <c r="AJ42" s="11"/>
      <c r="AK42" s="11"/>
      <c r="AL42" s="11">
        <f t="shared" si="13"/>
        <v>0</v>
      </c>
      <c r="AM42" s="11"/>
      <c r="AN42" s="11"/>
      <c r="AO42" s="11"/>
      <c r="AP42" s="11"/>
      <c r="AQ42" s="11"/>
      <c r="AR42" s="11"/>
      <c r="AS42" s="11">
        <f t="shared" si="3"/>
        <v>0</v>
      </c>
      <c r="AT42" s="11"/>
      <c r="AU42" s="11"/>
      <c r="AV42" s="11"/>
      <c r="AW42" s="11"/>
      <c r="AX42" s="11"/>
      <c r="AY42" s="11"/>
      <c r="AZ42" s="11"/>
      <c r="BA42" s="11"/>
      <c r="BB42" s="11">
        <f t="shared" si="10"/>
        <v>0</v>
      </c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>
        <f t="shared" si="9"/>
        <v>0</v>
      </c>
      <c r="BP42" s="11"/>
      <c r="BQ42" s="11"/>
      <c r="BR42" s="11"/>
      <c r="BS42" s="11"/>
      <c r="BT42" s="11"/>
      <c r="BU42" s="11">
        <f t="shared" si="14"/>
        <v>0</v>
      </c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>
        <f t="shared" si="15"/>
        <v>0</v>
      </c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>
        <f t="shared" si="16"/>
        <v>0</v>
      </c>
      <c r="DD42" s="24">
        <f>D42+F42+H42+O42+Z42+AE42+AL42+AS42+BB42+BO42+BU42+BW42+BY42+CA42</f>
        <v>7</v>
      </c>
      <c r="DE42" s="20">
        <f t="shared" si="17"/>
        <v>0</v>
      </c>
    </row>
    <row r="43" spans="1:109" s="17" customFormat="1" ht="20.100000000000001" customHeight="1">
      <c r="A43" s="4">
        <v>38</v>
      </c>
      <c r="B43" s="6" t="s">
        <v>107</v>
      </c>
      <c r="C43" s="15">
        <v>3.4773373834571455</v>
      </c>
      <c r="D43" s="15"/>
      <c r="E43" s="16" t="s">
        <v>188</v>
      </c>
      <c r="F43" s="16">
        <v>3</v>
      </c>
      <c r="G43" s="16">
        <v>10.566896628020682</v>
      </c>
      <c r="H43" s="16"/>
      <c r="I43" s="13">
        <v>2.4746162627118644</v>
      </c>
      <c r="J43" s="13"/>
      <c r="K43" s="13">
        <v>3.2883179740932644</v>
      </c>
      <c r="L43" s="13">
        <v>3</v>
      </c>
      <c r="M43" s="13">
        <v>2.8921441454545453</v>
      </c>
      <c r="N43" s="15"/>
      <c r="O43" s="10">
        <v>3</v>
      </c>
      <c r="P43" s="11"/>
      <c r="Q43" s="11"/>
      <c r="R43" s="11"/>
      <c r="S43" s="11"/>
      <c r="T43" s="11"/>
      <c r="U43" s="11"/>
      <c r="V43" s="11"/>
      <c r="W43" s="11"/>
      <c r="X43" s="11">
        <v>1</v>
      </c>
      <c r="Y43" s="11">
        <v>2</v>
      </c>
      <c r="Z43" s="11">
        <f t="shared" si="11"/>
        <v>2</v>
      </c>
      <c r="AA43" s="11"/>
      <c r="AB43" s="11"/>
      <c r="AC43" s="11">
        <v>2</v>
      </c>
      <c r="AD43" s="11">
        <v>2</v>
      </c>
      <c r="AE43" s="11">
        <f t="shared" si="12"/>
        <v>2</v>
      </c>
      <c r="AF43" s="11"/>
      <c r="AG43" s="11"/>
      <c r="AH43" s="11"/>
      <c r="AI43" s="11"/>
      <c r="AJ43" s="11"/>
      <c r="AK43" s="11"/>
      <c r="AL43" s="11">
        <f t="shared" si="13"/>
        <v>0</v>
      </c>
      <c r="AM43" s="11"/>
      <c r="AN43" s="11"/>
      <c r="AO43" s="11"/>
      <c r="AP43" s="11"/>
      <c r="AQ43" s="11">
        <v>1</v>
      </c>
      <c r="AR43" s="11">
        <v>1</v>
      </c>
      <c r="AS43" s="11">
        <f t="shared" si="3"/>
        <v>1</v>
      </c>
      <c r="AT43" s="11">
        <v>1</v>
      </c>
      <c r="AU43" s="11">
        <v>2</v>
      </c>
      <c r="AV43" s="11"/>
      <c r="AW43" s="11"/>
      <c r="AX43" s="11"/>
      <c r="AY43" s="11"/>
      <c r="AZ43" s="11"/>
      <c r="BA43" s="11"/>
      <c r="BB43" s="11">
        <f t="shared" si="10"/>
        <v>2</v>
      </c>
      <c r="BC43" s="18"/>
      <c r="BD43" s="18"/>
      <c r="BE43" s="18"/>
      <c r="BF43" s="18"/>
      <c r="BG43" s="11"/>
      <c r="BH43" s="11"/>
      <c r="BI43" s="11"/>
      <c r="BJ43" s="11"/>
      <c r="BK43" s="11">
        <v>5</v>
      </c>
      <c r="BL43" s="11">
        <v>5</v>
      </c>
      <c r="BM43" s="11">
        <v>3</v>
      </c>
      <c r="BN43" s="18" t="s">
        <v>193</v>
      </c>
      <c r="BO43" s="11">
        <v>5</v>
      </c>
      <c r="BP43" s="11"/>
      <c r="BQ43" s="11"/>
      <c r="BR43" s="11"/>
      <c r="BS43" s="11"/>
      <c r="BT43" s="11">
        <v>1</v>
      </c>
      <c r="BU43" s="11">
        <f t="shared" si="14"/>
        <v>1</v>
      </c>
      <c r="BV43" s="11" t="s">
        <v>188</v>
      </c>
      <c r="BW43" s="11">
        <v>2</v>
      </c>
      <c r="BX43" s="11">
        <v>1</v>
      </c>
      <c r="BY43" s="11">
        <v>1</v>
      </c>
      <c r="BZ43" s="11" t="s">
        <v>192</v>
      </c>
      <c r="CA43" s="11">
        <v>2</v>
      </c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>
        <f t="shared" si="15"/>
        <v>0</v>
      </c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>
        <f t="shared" si="16"/>
        <v>0</v>
      </c>
      <c r="DD43" s="24">
        <f>D43+F43+H43+O43+Z43+AE43+AL43+AS43+BB43+BO43+BU43+BW43+BY43+CA43</f>
        <v>24</v>
      </c>
      <c r="DE43" s="20">
        <f t="shared" si="17"/>
        <v>0</v>
      </c>
    </row>
    <row r="44" spans="1:109" s="17" customFormat="1" ht="20.100000000000001" customHeight="1">
      <c r="A44" s="4">
        <v>39</v>
      </c>
      <c r="B44" s="6" t="s">
        <v>108</v>
      </c>
      <c r="C44" s="15">
        <v>2.0707366948776715</v>
      </c>
      <c r="D44" s="15"/>
      <c r="E44" s="16" t="s">
        <v>188</v>
      </c>
      <c r="F44" s="16">
        <v>3</v>
      </c>
      <c r="G44" s="16">
        <v>4.7550977949253337</v>
      </c>
      <c r="H44" s="16"/>
      <c r="I44" s="13">
        <v>1.6385712703016242</v>
      </c>
      <c r="J44" s="13"/>
      <c r="K44" s="13">
        <v>1.2895727313829788</v>
      </c>
      <c r="L44" s="13"/>
      <c r="M44" s="13">
        <v>3.4119496666666667</v>
      </c>
      <c r="N44" s="15"/>
      <c r="O44" s="10">
        <v>0</v>
      </c>
      <c r="P44" s="11">
        <v>1</v>
      </c>
      <c r="Q44" s="11">
        <v>3</v>
      </c>
      <c r="R44" s="11"/>
      <c r="S44" s="11"/>
      <c r="T44" s="11"/>
      <c r="U44" s="11"/>
      <c r="V44" s="11"/>
      <c r="W44" s="11"/>
      <c r="X44" s="11"/>
      <c r="Y44" s="11"/>
      <c r="Z44" s="11">
        <f t="shared" si="11"/>
        <v>3</v>
      </c>
      <c r="AA44" s="11"/>
      <c r="AB44" s="11"/>
      <c r="AC44" s="11"/>
      <c r="AD44" s="11"/>
      <c r="AE44" s="11">
        <f t="shared" si="12"/>
        <v>0</v>
      </c>
      <c r="AF44" s="11"/>
      <c r="AG44" s="11"/>
      <c r="AH44" s="11"/>
      <c r="AI44" s="11"/>
      <c r="AJ44" s="11"/>
      <c r="AK44" s="11"/>
      <c r="AL44" s="11">
        <f t="shared" si="13"/>
        <v>0</v>
      </c>
      <c r="AM44" s="11"/>
      <c r="AN44" s="11"/>
      <c r="AO44" s="11"/>
      <c r="AP44" s="11"/>
      <c r="AQ44" s="11"/>
      <c r="AR44" s="11"/>
      <c r="AS44" s="11">
        <f t="shared" si="3"/>
        <v>0</v>
      </c>
      <c r="AT44" s="11"/>
      <c r="AU44" s="11"/>
      <c r="AV44" s="11"/>
      <c r="AW44" s="11"/>
      <c r="AX44" s="11"/>
      <c r="AY44" s="11"/>
      <c r="AZ44" s="11"/>
      <c r="BA44" s="11"/>
      <c r="BB44" s="11">
        <f t="shared" si="10"/>
        <v>0</v>
      </c>
      <c r="BC44" s="19"/>
      <c r="BD44" s="19"/>
      <c r="BE44" s="19"/>
      <c r="BF44" s="19"/>
      <c r="BG44" s="11"/>
      <c r="BH44" s="11"/>
      <c r="BI44" s="11"/>
      <c r="BJ44" s="11"/>
      <c r="BK44" s="11">
        <v>1</v>
      </c>
      <c r="BL44" s="11">
        <v>1</v>
      </c>
      <c r="BM44" s="11">
        <v>2</v>
      </c>
      <c r="BN44" s="19" t="s">
        <v>197</v>
      </c>
      <c r="BO44" s="11">
        <f t="shared" ref="BO44:BO56" si="18">BD44+BF44+BH44+BJ44+BL44+BN44</f>
        <v>2</v>
      </c>
      <c r="BP44" s="11"/>
      <c r="BQ44" s="11"/>
      <c r="BR44" s="11"/>
      <c r="BS44" s="11"/>
      <c r="BT44" s="11"/>
      <c r="BU44" s="11">
        <f t="shared" si="14"/>
        <v>0</v>
      </c>
      <c r="BV44" s="11"/>
      <c r="BW44" s="11"/>
      <c r="BX44" s="11"/>
      <c r="BY44" s="11"/>
      <c r="BZ44" s="11" t="s">
        <v>192</v>
      </c>
      <c r="CA44" s="11">
        <v>2</v>
      </c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>
        <f t="shared" si="15"/>
        <v>0</v>
      </c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>
        <f t="shared" si="16"/>
        <v>0</v>
      </c>
      <c r="DD44" s="24">
        <f>D44+F44+H44+O44+Z44+AE44+AL44+AS44+BB44+BO44+BU44+BW44+BY44+CA44</f>
        <v>10</v>
      </c>
      <c r="DE44" s="20">
        <f t="shared" si="17"/>
        <v>0</v>
      </c>
    </row>
    <row r="45" spans="1:109" s="17" customFormat="1" ht="20.100000000000001" customHeight="1">
      <c r="A45" s="4">
        <v>40</v>
      </c>
      <c r="B45" s="14" t="s">
        <v>185</v>
      </c>
      <c r="C45" s="15">
        <v>11.687819578098898</v>
      </c>
      <c r="D45" s="15"/>
      <c r="E45" s="16" t="s">
        <v>188</v>
      </c>
      <c r="F45" s="16">
        <v>3</v>
      </c>
      <c r="G45" s="16">
        <v>0</v>
      </c>
      <c r="H45" s="16"/>
      <c r="I45" s="13">
        <v>1.2484277333333333</v>
      </c>
      <c r="J45" s="13"/>
      <c r="K45" s="13">
        <v>1.4739975833333332</v>
      </c>
      <c r="L45" s="13"/>
      <c r="M45" s="13">
        <v>1.933962</v>
      </c>
      <c r="N45" s="15"/>
      <c r="O45" s="10">
        <v>0</v>
      </c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>
        <f t="shared" si="11"/>
        <v>0</v>
      </c>
      <c r="AA45" s="11"/>
      <c r="AB45" s="11"/>
      <c r="AC45" s="11"/>
      <c r="AD45" s="11"/>
      <c r="AE45" s="11">
        <f t="shared" si="12"/>
        <v>0</v>
      </c>
      <c r="AF45" s="11"/>
      <c r="AG45" s="11"/>
      <c r="AH45" s="11"/>
      <c r="AI45" s="11"/>
      <c r="AJ45" s="11"/>
      <c r="AK45" s="11"/>
      <c r="AL45" s="11">
        <f t="shared" si="13"/>
        <v>0</v>
      </c>
      <c r="AM45" s="11"/>
      <c r="AN45" s="11"/>
      <c r="AO45" s="11"/>
      <c r="AP45" s="11"/>
      <c r="AQ45" s="11"/>
      <c r="AR45" s="11"/>
      <c r="AS45" s="11">
        <f t="shared" si="3"/>
        <v>0</v>
      </c>
      <c r="AT45" s="11"/>
      <c r="AU45" s="11"/>
      <c r="AV45" s="11"/>
      <c r="AW45" s="11"/>
      <c r="AX45" s="11"/>
      <c r="AY45" s="11"/>
      <c r="AZ45" s="11"/>
      <c r="BA45" s="11"/>
      <c r="BB45" s="11">
        <f t="shared" si="10"/>
        <v>0</v>
      </c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>
        <f t="shared" si="18"/>
        <v>0</v>
      </c>
      <c r="BP45" s="11"/>
      <c r="BQ45" s="11"/>
      <c r="BR45" s="11"/>
      <c r="BS45" s="11"/>
      <c r="BT45" s="11"/>
      <c r="BU45" s="11">
        <f t="shared" si="14"/>
        <v>0</v>
      </c>
      <c r="BV45" s="11"/>
      <c r="BW45" s="11"/>
      <c r="BX45" s="11"/>
      <c r="BY45" s="11"/>
      <c r="BZ45" s="11"/>
      <c r="CA45" s="11"/>
      <c r="CB45" s="11">
        <v>2015</v>
      </c>
      <c r="CC45" s="11">
        <v>3</v>
      </c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>
        <f t="shared" si="15"/>
        <v>3</v>
      </c>
      <c r="CO45" s="11" t="s">
        <v>201</v>
      </c>
      <c r="CP45" s="11">
        <v>5</v>
      </c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>
        <f t="shared" si="16"/>
        <v>5</v>
      </c>
      <c r="DD45" s="24">
        <f>D45+F45+H45+O45+Z45+AE45+AL45+AS45+BB45+BO45+BU45+BW45+BY45+CA45</f>
        <v>3</v>
      </c>
      <c r="DE45" s="20">
        <f t="shared" si="17"/>
        <v>8</v>
      </c>
    </row>
    <row r="46" spans="1:109" s="17" customFormat="1" ht="20.100000000000001" customHeight="1">
      <c r="A46" s="4">
        <v>41</v>
      </c>
      <c r="B46" s="6" t="s">
        <v>109</v>
      </c>
      <c r="C46" s="15">
        <v>17.995719489154155</v>
      </c>
      <c r="D46" s="15"/>
      <c r="E46" s="16" t="s">
        <v>188</v>
      </c>
      <c r="F46" s="16">
        <v>3</v>
      </c>
      <c r="G46" s="16">
        <v>18.230342439293956</v>
      </c>
      <c r="H46" s="16">
        <v>2</v>
      </c>
      <c r="I46" s="13">
        <v>1.1331715111111111</v>
      </c>
      <c r="J46" s="13"/>
      <c r="K46" s="13">
        <v>1.0228112300884955</v>
      </c>
      <c r="L46" s="13"/>
      <c r="M46" s="13">
        <v>4.4715674285714284</v>
      </c>
      <c r="N46" s="15"/>
      <c r="O46" s="10">
        <v>0</v>
      </c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>
        <f t="shared" si="11"/>
        <v>0</v>
      </c>
      <c r="AA46" s="11"/>
      <c r="AB46" s="11"/>
      <c r="AC46" s="11"/>
      <c r="AD46" s="11"/>
      <c r="AE46" s="11">
        <f t="shared" si="12"/>
        <v>0</v>
      </c>
      <c r="AF46" s="11"/>
      <c r="AG46" s="11"/>
      <c r="AH46" s="11"/>
      <c r="AI46" s="11"/>
      <c r="AJ46" s="11"/>
      <c r="AK46" s="11"/>
      <c r="AL46" s="11">
        <f t="shared" si="13"/>
        <v>0</v>
      </c>
      <c r="AM46" s="11"/>
      <c r="AN46" s="11"/>
      <c r="AO46" s="11"/>
      <c r="AP46" s="11"/>
      <c r="AQ46" s="11"/>
      <c r="AR46" s="11"/>
      <c r="AS46" s="11">
        <f t="shared" si="3"/>
        <v>0</v>
      </c>
      <c r="AT46" s="11"/>
      <c r="AU46" s="11"/>
      <c r="AV46" s="11"/>
      <c r="AW46" s="11"/>
      <c r="AX46" s="11"/>
      <c r="AY46" s="11"/>
      <c r="AZ46" s="11"/>
      <c r="BA46" s="11"/>
      <c r="BB46" s="11">
        <f t="shared" si="10"/>
        <v>0</v>
      </c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>
        <f t="shared" si="18"/>
        <v>0</v>
      </c>
      <c r="BP46" s="11"/>
      <c r="BQ46" s="11"/>
      <c r="BR46" s="11"/>
      <c r="BS46" s="11"/>
      <c r="BT46" s="11"/>
      <c r="BU46" s="11">
        <f t="shared" si="14"/>
        <v>0</v>
      </c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>
        <f t="shared" si="15"/>
        <v>0</v>
      </c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>
        <f t="shared" si="16"/>
        <v>0</v>
      </c>
      <c r="DD46" s="24">
        <f>D46+F46+H46+O46+Z46+AE46+AL46+AS46+BB46+BO46+BU46+BW46+BY46+CA46</f>
        <v>5</v>
      </c>
      <c r="DE46" s="20">
        <f t="shared" si="17"/>
        <v>0</v>
      </c>
    </row>
    <row r="47" spans="1:109" s="17" customFormat="1" ht="20.100000000000001" customHeight="1">
      <c r="A47" s="4">
        <v>42</v>
      </c>
      <c r="B47" s="6" t="s">
        <v>110</v>
      </c>
      <c r="C47" s="15">
        <v>39.967226620582608</v>
      </c>
      <c r="D47" s="15">
        <v>2</v>
      </c>
      <c r="E47" s="16" t="s">
        <v>189</v>
      </c>
      <c r="F47" s="16"/>
      <c r="G47" s="16">
        <v>-12.351051472262176</v>
      </c>
      <c r="H47" s="16"/>
      <c r="I47" s="13">
        <v>2.7969079230769229</v>
      </c>
      <c r="J47" s="13">
        <v>3</v>
      </c>
      <c r="K47" s="13">
        <v>0</v>
      </c>
      <c r="L47" s="13"/>
      <c r="M47" s="13">
        <v>2.6377383243243244</v>
      </c>
      <c r="N47" s="15"/>
      <c r="O47" s="10">
        <v>3</v>
      </c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>
        <f t="shared" si="11"/>
        <v>0</v>
      </c>
      <c r="AA47" s="11"/>
      <c r="AB47" s="11"/>
      <c r="AC47" s="11"/>
      <c r="AD47" s="11"/>
      <c r="AE47" s="11">
        <f t="shared" si="12"/>
        <v>0</v>
      </c>
      <c r="AF47" s="11"/>
      <c r="AG47" s="11"/>
      <c r="AH47" s="11"/>
      <c r="AI47" s="11"/>
      <c r="AJ47" s="11"/>
      <c r="AK47" s="11"/>
      <c r="AL47" s="11">
        <f t="shared" si="13"/>
        <v>0</v>
      </c>
      <c r="AM47" s="11"/>
      <c r="AN47" s="11"/>
      <c r="AO47" s="11"/>
      <c r="AP47" s="11"/>
      <c r="AQ47" s="11"/>
      <c r="AR47" s="11"/>
      <c r="AS47" s="11">
        <f t="shared" si="3"/>
        <v>0</v>
      </c>
      <c r="AT47" s="11"/>
      <c r="AU47" s="11"/>
      <c r="AV47" s="11"/>
      <c r="AW47" s="11"/>
      <c r="AX47" s="11"/>
      <c r="AY47" s="11"/>
      <c r="AZ47" s="11"/>
      <c r="BA47" s="11"/>
      <c r="BB47" s="11">
        <f t="shared" si="10"/>
        <v>0</v>
      </c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>
        <f t="shared" si="18"/>
        <v>0</v>
      </c>
      <c r="BP47" s="11"/>
      <c r="BQ47" s="11"/>
      <c r="BR47" s="11"/>
      <c r="BS47" s="11"/>
      <c r="BT47" s="11"/>
      <c r="BU47" s="11">
        <f t="shared" si="14"/>
        <v>0</v>
      </c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>
        <f t="shared" si="15"/>
        <v>0</v>
      </c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>
        <f t="shared" si="16"/>
        <v>0</v>
      </c>
      <c r="DD47" s="24">
        <f>D47+F47+H47+O47+Z47+AE47+AL47+AS47+BB47+BO47+BU47+BW47+BY47+CA47</f>
        <v>5</v>
      </c>
      <c r="DE47" s="20">
        <f t="shared" si="17"/>
        <v>0</v>
      </c>
    </row>
    <row r="48" spans="1:109" s="17" customFormat="1" ht="20.100000000000001" customHeight="1">
      <c r="A48" s="4">
        <v>43</v>
      </c>
      <c r="B48" s="6" t="s">
        <v>111</v>
      </c>
      <c r="C48" s="15">
        <v>1.436514950139598</v>
      </c>
      <c r="D48" s="15"/>
      <c r="E48" s="16" t="s">
        <v>189</v>
      </c>
      <c r="F48" s="16"/>
      <c r="G48" s="16">
        <v>-5.7181599930823168</v>
      </c>
      <c r="H48" s="16"/>
      <c r="I48" s="13">
        <v>1.4459689228070176</v>
      </c>
      <c r="J48" s="13"/>
      <c r="K48" s="13">
        <v>1.4777659382716051</v>
      </c>
      <c r="L48" s="13"/>
      <c r="M48" s="13">
        <v>0</v>
      </c>
      <c r="N48" s="15"/>
      <c r="O48" s="10">
        <v>0</v>
      </c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>
        <f t="shared" si="11"/>
        <v>0</v>
      </c>
      <c r="AA48" s="11"/>
      <c r="AB48" s="11"/>
      <c r="AC48" s="11"/>
      <c r="AD48" s="11"/>
      <c r="AE48" s="11">
        <f t="shared" si="12"/>
        <v>0</v>
      </c>
      <c r="AF48" s="11"/>
      <c r="AG48" s="11"/>
      <c r="AH48" s="11"/>
      <c r="AI48" s="11"/>
      <c r="AJ48" s="11"/>
      <c r="AK48" s="11"/>
      <c r="AL48" s="11">
        <f t="shared" si="13"/>
        <v>0</v>
      </c>
      <c r="AM48" s="11"/>
      <c r="AN48" s="11"/>
      <c r="AO48" s="11"/>
      <c r="AP48" s="11"/>
      <c r="AQ48" s="11"/>
      <c r="AR48" s="11"/>
      <c r="AS48" s="11">
        <f t="shared" si="3"/>
        <v>0</v>
      </c>
      <c r="AT48" s="11"/>
      <c r="AU48" s="11"/>
      <c r="AV48" s="11"/>
      <c r="AW48" s="11"/>
      <c r="AX48" s="11"/>
      <c r="AY48" s="11"/>
      <c r="AZ48" s="11"/>
      <c r="BA48" s="11"/>
      <c r="BB48" s="11">
        <f t="shared" si="10"/>
        <v>0</v>
      </c>
      <c r="BC48" s="19"/>
      <c r="BD48" s="19"/>
      <c r="BE48" s="19"/>
      <c r="BF48" s="19"/>
      <c r="BG48" s="11"/>
      <c r="BH48" s="11"/>
      <c r="BI48" s="11"/>
      <c r="BJ48" s="11"/>
      <c r="BK48" s="11"/>
      <c r="BL48" s="11"/>
      <c r="BM48" s="11">
        <v>2</v>
      </c>
      <c r="BN48" s="19" t="s">
        <v>197</v>
      </c>
      <c r="BO48" s="11">
        <f t="shared" si="18"/>
        <v>1</v>
      </c>
      <c r="BP48" s="11"/>
      <c r="BQ48" s="11"/>
      <c r="BR48" s="11"/>
      <c r="BS48" s="11">
        <v>1</v>
      </c>
      <c r="BT48" s="11"/>
      <c r="BU48" s="11">
        <f t="shared" si="14"/>
        <v>1</v>
      </c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>
        <f t="shared" si="15"/>
        <v>0</v>
      </c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>
        <f t="shared" si="16"/>
        <v>0</v>
      </c>
      <c r="DD48" s="24">
        <f>D48+F48+H48+O48+Z48+AE48+AL48+AS48+BB48+BO48+BU48+BW48+BY48+CA48</f>
        <v>2</v>
      </c>
      <c r="DE48" s="20">
        <f t="shared" si="17"/>
        <v>0</v>
      </c>
    </row>
    <row r="49" spans="1:112" s="17" customFormat="1" ht="20.100000000000001" customHeight="1">
      <c r="A49" s="4">
        <v>44</v>
      </c>
      <c r="B49" s="6" t="s">
        <v>112</v>
      </c>
      <c r="C49" s="15">
        <v>11.483076566300332</v>
      </c>
      <c r="D49" s="15"/>
      <c r="E49" s="16" t="s">
        <v>188</v>
      </c>
      <c r="F49" s="16">
        <v>3</v>
      </c>
      <c r="G49" s="16">
        <v>2.9432943845348447</v>
      </c>
      <c r="H49" s="16"/>
      <c r="I49" s="13">
        <v>0.98247589743589747</v>
      </c>
      <c r="J49" s="13"/>
      <c r="K49" s="13">
        <v>1.1247959520547945</v>
      </c>
      <c r="L49" s="13"/>
      <c r="M49" s="13">
        <v>2.7518142307692304</v>
      </c>
      <c r="N49" s="15"/>
      <c r="O49" s="10">
        <v>0</v>
      </c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>
        <f t="shared" si="11"/>
        <v>0</v>
      </c>
      <c r="AA49" s="11"/>
      <c r="AB49" s="11"/>
      <c r="AC49" s="11"/>
      <c r="AD49" s="11"/>
      <c r="AE49" s="11">
        <f t="shared" si="12"/>
        <v>0</v>
      </c>
      <c r="AF49" s="11"/>
      <c r="AG49" s="11"/>
      <c r="AH49" s="11"/>
      <c r="AI49" s="11"/>
      <c r="AJ49" s="11"/>
      <c r="AK49" s="11"/>
      <c r="AL49" s="11">
        <f t="shared" si="13"/>
        <v>0</v>
      </c>
      <c r="AM49" s="11"/>
      <c r="AN49" s="11"/>
      <c r="AO49" s="11">
        <v>8</v>
      </c>
      <c r="AP49" s="11">
        <v>16</v>
      </c>
      <c r="AQ49" s="11"/>
      <c r="AR49" s="11"/>
      <c r="AS49" s="11">
        <v>5</v>
      </c>
      <c r="AT49" s="11"/>
      <c r="AU49" s="11"/>
      <c r="AV49" s="11"/>
      <c r="AW49" s="11"/>
      <c r="AX49" s="11"/>
      <c r="AY49" s="11"/>
      <c r="AZ49" s="11"/>
      <c r="BA49" s="11"/>
      <c r="BB49" s="11">
        <f t="shared" si="10"/>
        <v>0</v>
      </c>
      <c r="BC49" s="18"/>
      <c r="BD49" s="18"/>
      <c r="BE49" s="18"/>
      <c r="BF49" s="18"/>
      <c r="BG49" s="11"/>
      <c r="BH49" s="11"/>
      <c r="BI49" s="11"/>
      <c r="BJ49" s="11"/>
      <c r="BK49" s="11"/>
      <c r="BL49" s="11"/>
      <c r="BM49" s="11">
        <v>1</v>
      </c>
      <c r="BN49" s="18" t="s">
        <v>198</v>
      </c>
      <c r="BO49" s="11">
        <f t="shared" si="18"/>
        <v>0.5</v>
      </c>
      <c r="BP49" s="11"/>
      <c r="BQ49" s="11"/>
      <c r="BR49" s="11"/>
      <c r="BS49" s="11"/>
      <c r="BT49" s="11"/>
      <c r="BU49" s="11">
        <f t="shared" si="14"/>
        <v>0</v>
      </c>
      <c r="BV49" s="11" t="s">
        <v>191</v>
      </c>
      <c r="BW49" s="11">
        <v>2</v>
      </c>
      <c r="BX49" s="11">
        <v>3</v>
      </c>
      <c r="BY49" s="11">
        <v>3</v>
      </c>
      <c r="BZ49" s="11" t="s">
        <v>192</v>
      </c>
      <c r="CA49" s="11">
        <v>2</v>
      </c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>
        <f t="shared" si="15"/>
        <v>0</v>
      </c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>
        <f t="shared" si="16"/>
        <v>0</v>
      </c>
      <c r="DD49" s="24">
        <f>D49+F49+H49+O49+Z49+AE49+AL49+AS49+BB49+BO49+BU49+BW49+BY49+CA49</f>
        <v>15.5</v>
      </c>
      <c r="DE49" s="20">
        <f t="shared" si="17"/>
        <v>0</v>
      </c>
    </row>
    <row r="50" spans="1:112" s="17" customFormat="1" ht="20.100000000000001" customHeight="1">
      <c r="A50" s="4">
        <v>45</v>
      </c>
      <c r="B50" s="6" t="s">
        <v>113</v>
      </c>
      <c r="C50" s="15">
        <v>3.3505279680221665</v>
      </c>
      <c r="D50" s="15"/>
      <c r="E50" s="16" t="s">
        <v>189</v>
      </c>
      <c r="F50" s="16"/>
      <c r="G50" s="16">
        <v>-0.3423237772125165</v>
      </c>
      <c r="H50" s="16"/>
      <c r="I50" s="13">
        <v>0.94295658490566026</v>
      </c>
      <c r="J50" s="13"/>
      <c r="K50" s="13">
        <v>1.5779499615384616</v>
      </c>
      <c r="L50" s="13"/>
      <c r="M50" s="13">
        <v>4.6601940000000006</v>
      </c>
      <c r="N50" s="15"/>
      <c r="O50" s="10">
        <v>0</v>
      </c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>
        <f t="shared" si="11"/>
        <v>0</v>
      </c>
      <c r="AA50" s="11"/>
      <c r="AB50" s="11"/>
      <c r="AC50" s="11"/>
      <c r="AD50" s="11"/>
      <c r="AE50" s="11">
        <f t="shared" si="12"/>
        <v>0</v>
      </c>
      <c r="AF50" s="11"/>
      <c r="AG50" s="11"/>
      <c r="AH50" s="11"/>
      <c r="AI50" s="11"/>
      <c r="AJ50" s="11"/>
      <c r="AK50" s="11"/>
      <c r="AL50" s="11">
        <f t="shared" si="13"/>
        <v>0</v>
      </c>
      <c r="AM50" s="11"/>
      <c r="AN50" s="11"/>
      <c r="AO50" s="11"/>
      <c r="AP50" s="11"/>
      <c r="AQ50" s="11"/>
      <c r="AR50" s="11"/>
      <c r="AS50" s="11">
        <f t="shared" ref="AS50:AS81" si="19">AN50+AP50+AR50</f>
        <v>0</v>
      </c>
      <c r="AT50" s="11"/>
      <c r="AU50" s="11"/>
      <c r="AV50" s="11"/>
      <c r="AW50" s="11"/>
      <c r="AX50" s="11"/>
      <c r="AY50" s="11"/>
      <c r="AZ50" s="11"/>
      <c r="BA50" s="11"/>
      <c r="BB50" s="11">
        <f t="shared" si="10"/>
        <v>0</v>
      </c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>
        <f t="shared" si="18"/>
        <v>0</v>
      </c>
      <c r="BP50" s="11"/>
      <c r="BQ50" s="11"/>
      <c r="BR50" s="11"/>
      <c r="BS50" s="11"/>
      <c r="BT50" s="11"/>
      <c r="BU50" s="11">
        <f t="shared" si="14"/>
        <v>0</v>
      </c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>
        <f t="shared" si="15"/>
        <v>0</v>
      </c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>
        <f t="shared" si="16"/>
        <v>0</v>
      </c>
      <c r="DD50" s="24">
        <f>D50+F50+H50+O50+Z50+AE50+AL50+AS50+BB50+BO50+BU50+BW50+BY50+CA50</f>
        <v>0</v>
      </c>
      <c r="DE50" s="20">
        <f t="shared" si="17"/>
        <v>0</v>
      </c>
    </row>
    <row r="51" spans="1:112" s="17" customFormat="1" ht="20.100000000000001" customHeight="1">
      <c r="A51" s="4">
        <v>46</v>
      </c>
      <c r="B51" s="6" t="s">
        <v>114</v>
      </c>
      <c r="C51" s="15">
        <v>60.448594881497939</v>
      </c>
      <c r="D51" s="15">
        <v>4</v>
      </c>
      <c r="E51" s="16" t="s">
        <v>188</v>
      </c>
      <c r="F51" s="16">
        <v>3</v>
      </c>
      <c r="G51" s="16">
        <v>25.300562271475435</v>
      </c>
      <c r="H51" s="16">
        <v>2</v>
      </c>
      <c r="I51" s="13">
        <v>2.5578300952380948</v>
      </c>
      <c r="J51" s="13"/>
      <c r="K51" s="13">
        <v>5.1027668428571431</v>
      </c>
      <c r="L51" s="13">
        <v>3</v>
      </c>
      <c r="M51" s="13">
        <v>6.3124673414634138</v>
      </c>
      <c r="N51" s="15">
        <v>3</v>
      </c>
      <c r="O51" s="10">
        <v>6</v>
      </c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>
        <f t="shared" si="11"/>
        <v>0</v>
      </c>
      <c r="AA51" s="11"/>
      <c r="AB51" s="11"/>
      <c r="AC51" s="11"/>
      <c r="AD51" s="11"/>
      <c r="AE51" s="11">
        <f t="shared" si="12"/>
        <v>0</v>
      </c>
      <c r="AF51" s="11"/>
      <c r="AG51" s="11"/>
      <c r="AH51" s="11"/>
      <c r="AI51" s="11"/>
      <c r="AJ51" s="11"/>
      <c r="AK51" s="11"/>
      <c r="AL51" s="11">
        <f t="shared" si="13"/>
        <v>0</v>
      </c>
      <c r="AM51" s="11"/>
      <c r="AN51" s="11"/>
      <c r="AO51" s="11"/>
      <c r="AP51" s="11"/>
      <c r="AQ51" s="11"/>
      <c r="AR51" s="11"/>
      <c r="AS51" s="11">
        <f t="shared" si="19"/>
        <v>0</v>
      </c>
      <c r="AT51" s="11"/>
      <c r="AU51" s="11"/>
      <c r="AV51" s="11"/>
      <c r="AW51" s="11"/>
      <c r="AX51" s="11"/>
      <c r="AY51" s="11"/>
      <c r="AZ51" s="11"/>
      <c r="BA51" s="11"/>
      <c r="BB51" s="11">
        <f t="shared" si="10"/>
        <v>0</v>
      </c>
      <c r="BC51" s="18"/>
      <c r="BD51" s="18"/>
      <c r="BE51" s="18"/>
      <c r="BF51" s="18"/>
      <c r="BG51" s="11"/>
      <c r="BH51" s="11"/>
      <c r="BI51" s="11"/>
      <c r="BJ51" s="11"/>
      <c r="BK51" s="11"/>
      <c r="BL51" s="11"/>
      <c r="BM51" s="11"/>
      <c r="BN51" s="18"/>
      <c r="BO51" s="11">
        <f t="shared" si="18"/>
        <v>0</v>
      </c>
      <c r="BP51" s="11"/>
      <c r="BQ51" s="11"/>
      <c r="BR51" s="11"/>
      <c r="BS51" s="11"/>
      <c r="BT51" s="11"/>
      <c r="BU51" s="11">
        <f t="shared" si="14"/>
        <v>0</v>
      </c>
      <c r="BV51" s="11"/>
      <c r="BW51" s="11"/>
      <c r="BX51" s="11"/>
      <c r="BY51" s="11"/>
      <c r="BZ51" s="11" t="s">
        <v>192</v>
      </c>
      <c r="CA51" s="11">
        <v>2</v>
      </c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>
        <f t="shared" si="15"/>
        <v>0</v>
      </c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>
        <f t="shared" si="16"/>
        <v>0</v>
      </c>
      <c r="DD51" s="24">
        <f>D51+F51+H51+O51+Z51+AE51+AL51+AS51+BB51+BO51+BU51+BW51+BY51+CA51</f>
        <v>17</v>
      </c>
      <c r="DE51" s="20">
        <f t="shared" si="17"/>
        <v>0</v>
      </c>
    </row>
    <row r="52" spans="1:112" s="17" customFormat="1" ht="20.100000000000001" customHeight="1">
      <c r="A52" s="4">
        <v>47</v>
      </c>
      <c r="B52" s="6" t="s">
        <v>115</v>
      </c>
      <c r="C52" s="15">
        <v>25.892313026957371</v>
      </c>
      <c r="D52" s="15"/>
      <c r="E52" s="16" t="s">
        <v>188</v>
      </c>
      <c r="F52" s="16">
        <v>3</v>
      </c>
      <c r="G52" s="16">
        <v>46.588726350275955</v>
      </c>
      <c r="H52" s="16">
        <v>2</v>
      </c>
      <c r="I52" s="13">
        <v>0.6679997810945274</v>
      </c>
      <c r="J52" s="13"/>
      <c r="K52" s="13">
        <v>1.0892270000000002</v>
      </c>
      <c r="L52" s="13"/>
      <c r="M52" s="13">
        <v>0.5864476495726495</v>
      </c>
      <c r="N52" s="15"/>
      <c r="O52" s="10">
        <v>0</v>
      </c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>
        <f t="shared" si="11"/>
        <v>0</v>
      </c>
      <c r="AA52" s="11"/>
      <c r="AB52" s="11"/>
      <c r="AC52" s="11"/>
      <c r="AD52" s="11"/>
      <c r="AE52" s="11">
        <f t="shared" si="12"/>
        <v>0</v>
      </c>
      <c r="AF52" s="11"/>
      <c r="AG52" s="11"/>
      <c r="AH52" s="11"/>
      <c r="AI52" s="11"/>
      <c r="AJ52" s="11"/>
      <c r="AK52" s="11"/>
      <c r="AL52" s="11">
        <f t="shared" si="13"/>
        <v>0</v>
      </c>
      <c r="AM52" s="11"/>
      <c r="AN52" s="11"/>
      <c r="AO52" s="11"/>
      <c r="AP52" s="11"/>
      <c r="AQ52" s="11"/>
      <c r="AR52" s="11"/>
      <c r="AS52" s="11">
        <f t="shared" si="19"/>
        <v>0</v>
      </c>
      <c r="AT52" s="11"/>
      <c r="AU52" s="11"/>
      <c r="AV52" s="11"/>
      <c r="AW52" s="11"/>
      <c r="AX52" s="11"/>
      <c r="AY52" s="11"/>
      <c r="AZ52" s="11"/>
      <c r="BA52" s="11"/>
      <c r="BB52" s="11">
        <f t="shared" si="10"/>
        <v>0</v>
      </c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>
        <f t="shared" si="18"/>
        <v>0</v>
      </c>
      <c r="BP52" s="11"/>
      <c r="BQ52" s="11"/>
      <c r="BR52" s="11"/>
      <c r="BS52" s="11"/>
      <c r="BT52" s="11"/>
      <c r="BU52" s="11">
        <f t="shared" si="14"/>
        <v>0</v>
      </c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>
        <f t="shared" si="15"/>
        <v>0</v>
      </c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>
        <f t="shared" si="16"/>
        <v>0</v>
      </c>
      <c r="DD52" s="24">
        <f>D52+F52+H52+O52+Z52+AE52+AL52+AS52+BB52+BO52+BU52+BW52+BY52+CA52</f>
        <v>5</v>
      </c>
      <c r="DE52" s="20">
        <f t="shared" si="17"/>
        <v>0</v>
      </c>
    </row>
    <row r="53" spans="1:112" s="17" customFormat="1" ht="20.100000000000001" customHeight="1">
      <c r="A53" s="4">
        <v>48</v>
      </c>
      <c r="B53" s="6" t="s">
        <v>116</v>
      </c>
      <c r="C53" s="15">
        <v>52.512366406613694</v>
      </c>
      <c r="D53" s="15">
        <v>4</v>
      </c>
      <c r="E53" s="16" t="s">
        <v>188</v>
      </c>
      <c r="F53" s="16">
        <v>3</v>
      </c>
      <c r="G53" s="16">
        <v>18.039104519867966</v>
      </c>
      <c r="H53" s="16">
        <v>2</v>
      </c>
      <c r="I53" s="13">
        <v>1.4231344489795918</v>
      </c>
      <c r="J53" s="13"/>
      <c r="K53" s="13">
        <v>1.1130692105263156</v>
      </c>
      <c r="L53" s="13"/>
      <c r="M53" s="13">
        <v>4.2453560000000001</v>
      </c>
      <c r="N53" s="15"/>
      <c r="O53" s="10">
        <v>0</v>
      </c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>
        <f t="shared" si="11"/>
        <v>0</v>
      </c>
      <c r="AA53" s="11"/>
      <c r="AB53" s="11"/>
      <c r="AC53" s="11"/>
      <c r="AD53" s="11"/>
      <c r="AE53" s="11">
        <f t="shared" si="12"/>
        <v>0</v>
      </c>
      <c r="AF53" s="11"/>
      <c r="AG53" s="11"/>
      <c r="AH53" s="11"/>
      <c r="AI53" s="11"/>
      <c r="AJ53" s="11"/>
      <c r="AK53" s="11"/>
      <c r="AL53" s="11">
        <f t="shared" si="13"/>
        <v>0</v>
      </c>
      <c r="AM53" s="11"/>
      <c r="AN53" s="11"/>
      <c r="AO53" s="11"/>
      <c r="AP53" s="11"/>
      <c r="AQ53" s="11"/>
      <c r="AR53" s="11"/>
      <c r="AS53" s="11">
        <f t="shared" si="19"/>
        <v>0</v>
      </c>
      <c r="AT53" s="11"/>
      <c r="AU53" s="11"/>
      <c r="AV53" s="11"/>
      <c r="AW53" s="11"/>
      <c r="AX53" s="11"/>
      <c r="AY53" s="11"/>
      <c r="AZ53" s="11"/>
      <c r="BA53" s="11"/>
      <c r="BB53" s="11">
        <f t="shared" si="10"/>
        <v>0</v>
      </c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>
        <f t="shared" si="18"/>
        <v>0</v>
      </c>
      <c r="BP53" s="11"/>
      <c r="BQ53" s="11"/>
      <c r="BR53" s="11"/>
      <c r="BS53" s="11"/>
      <c r="BT53" s="11"/>
      <c r="BU53" s="11">
        <f t="shared" si="14"/>
        <v>0</v>
      </c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>
        <f t="shared" si="15"/>
        <v>0</v>
      </c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>
        <f t="shared" si="16"/>
        <v>0</v>
      </c>
      <c r="DD53" s="24">
        <f>D53+F53+H53+O53+Z53+AE53+AL53+AS53+BB53+BO53+BU53+BW53+BY53+CA53</f>
        <v>9</v>
      </c>
      <c r="DE53" s="20">
        <f t="shared" si="17"/>
        <v>0</v>
      </c>
    </row>
    <row r="54" spans="1:112" s="17" customFormat="1" ht="20.100000000000001" customHeight="1">
      <c r="A54" s="4">
        <v>49</v>
      </c>
      <c r="B54" s="6" t="s">
        <v>117</v>
      </c>
      <c r="C54" s="15">
        <v>8.4508423829960464E-3</v>
      </c>
      <c r="D54" s="15"/>
      <c r="E54" s="16" t="s">
        <v>189</v>
      </c>
      <c r="F54" s="16"/>
      <c r="G54" s="16">
        <v>-14.870970267353989</v>
      </c>
      <c r="H54" s="16"/>
      <c r="I54" s="13">
        <v>2.6021844659090907</v>
      </c>
      <c r="J54" s="13">
        <v>3</v>
      </c>
      <c r="K54" s="13">
        <v>0</v>
      </c>
      <c r="L54" s="13"/>
      <c r="M54" s="13">
        <v>1.9417E-2</v>
      </c>
      <c r="N54" s="15"/>
      <c r="O54" s="10">
        <v>3</v>
      </c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>
        <f t="shared" si="11"/>
        <v>0</v>
      </c>
      <c r="AA54" s="11"/>
      <c r="AB54" s="11"/>
      <c r="AC54" s="11"/>
      <c r="AD54" s="11"/>
      <c r="AE54" s="11">
        <f t="shared" si="12"/>
        <v>0</v>
      </c>
      <c r="AF54" s="11"/>
      <c r="AG54" s="11"/>
      <c r="AH54" s="11"/>
      <c r="AI54" s="11"/>
      <c r="AJ54" s="11"/>
      <c r="AK54" s="11"/>
      <c r="AL54" s="11">
        <f t="shared" si="13"/>
        <v>0</v>
      </c>
      <c r="AM54" s="11"/>
      <c r="AN54" s="11"/>
      <c r="AO54" s="11"/>
      <c r="AP54" s="11"/>
      <c r="AQ54" s="11"/>
      <c r="AR54" s="11"/>
      <c r="AS54" s="11">
        <f t="shared" si="19"/>
        <v>0</v>
      </c>
      <c r="AT54" s="11"/>
      <c r="AU54" s="11"/>
      <c r="AV54" s="11"/>
      <c r="AW54" s="11"/>
      <c r="AX54" s="11"/>
      <c r="AY54" s="11"/>
      <c r="AZ54" s="11"/>
      <c r="BA54" s="11"/>
      <c r="BB54" s="11">
        <f t="shared" si="10"/>
        <v>0</v>
      </c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>
        <f t="shared" si="18"/>
        <v>0</v>
      </c>
      <c r="BP54" s="11"/>
      <c r="BQ54" s="11"/>
      <c r="BR54" s="11"/>
      <c r="BS54" s="11"/>
      <c r="BT54" s="11"/>
      <c r="BU54" s="11">
        <f t="shared" si="14"/>
        <v>0</v>
      </c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>
        <f t="shared" si="15"/>
        <v>0</v>
      </c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>
        <f t="shared" si="16"/>
        <v>0</v>
      </c>
      <c r="DD54" s="24">
        <f>D54+F54+H54+O54+Z54+AE54+AL54+AS54+BB54+BO54+BU54+BW54+BY54+CA54</f>
        <v>3</v>
      </c>
      <c r="DE54" s="20">
        <f t="shared" si="17"/>
        <v>0</v>
      </c>
    </row>
    <row r="55" spans="1:112" s="17" customFormat="1" ht="20.100000000000001" customHeight="1">
      <c r="A55" s="4">
        <v>50</v>
      </c>
      <c r="B55" s="6" t="s">
        <v>118</v>
      </c>
      <c r="C55" s="15">
        <v>5.5973854166866897</v>
      </c>
      <c r="D55" s="15"/>
      <c r="E55" s="16" t="s">
        <v>188</v>
      </c>
      <c r="F55" s="16">
        <v>3</v>
      </c>
      <c r="G55" s="16">
        <v>8.408210297789509</v>
      </c>
      <c r="H55" s="16"/>
      <c r="I55" s="13">
        <v>1.3583095714285713</v>
      </c>
      <c r="J55" s="13"/>
      <c r="K55" s="13">
        <v>2.1524106309523807</v>
      </c>
      <c r="L55" s="13"/>
      <c r="M55" s="13">
        <v>0.67961169999999993</v>
      </c>
      <c r="N55" s="15"/>
      <c r="O55" s="10">
        <v>0</v>
      </c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>
        <f t="shared" si="11"/>
        <v>0</v>
      </c>
      <c r="AA55" s="11"/>
      <c r="AB55" s="11"/>
      <c r="AC55" s="11"/>
      <c r="AD55" s="11"/>
      <c r="AE55" s="11">
        <f t="shared" si="12"/>
        <v>0</v>
      </c>
      <c r="AF55" s="11"/>
      <c r="AG55" s="11"/>
      <c r="AH55" s="11"/>
      <c r="AI55" s="11"/>
      <c r="AJ55" s="11">
        <v>1</v>
      </c>
      <c r="AK55" s="11">
        <v>2</v>
      </c>
      <c r="AL55" s="11">
        <f t="shared" si="13"/>
        <v>2</v>
      </c>
      <c r="AM55" s="11"/>
      <c r="AN55" s="11"/>
      <c r="AO55" s="11"/>
      <c r="AP55" s="11"/>
      <c r="AQ55" s="11"/>
      <c r="AR55" s="11"/>
      <c r="AS55" s="11">
        <f t="shared" si="19"/>
        <v>0</v>
      </c>
      <c r="AT55" s="11"/>
      <c r="AU55" s="11"/>
      <c r="AV55" s="11"/>
      <c r="AW55" s="11"/>
      <c r="AX55" s="11"/>
      <c r="AY55" s="11"/>
      <c r="AZ55" s="11"/>
      <c r="BA55" s="11"/>
      <c r="BB55" s="11">
        <f t="shared" si="10"/>
        <v>0</v>
      </c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>
        <f t="shared" si="18"/>
        <v>0</v>
      </c>
      <c r="BP55" s="11"/>
      <c r="BQ55" s="11"/>
      <c r="BR55" s="11"/>
      <c r="BS55" s="11"/>
      <c r="BT55" s="11"/>
      <c r="BU55" s="11">
        <f t="shared" si="14"/>
        <v>0</v>
      </c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>
        <f t="shared" si="15"/>
        <v>0</v>
      </c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>
        <f t="shared" si="16"/>
        <v>0</v>
      </c>
      <c r="DD55" s="24">
        <f>D55+F55+H55+O55+Z55+AE55+AL55+AS55+BB55+BO55+BU55+BW55+BY55+CA55</f>
        <v>5</v>
      </c>
      <c r="DE55" s="20">
        <f t="shared" si="17"/>
        <v>0</v>
      </c>
    </row>
    <row r="56" spans="1:112" s="17" customFormat="1" ht="20.100000000000001" customHeight="1">
      <c r="A56" s="4">
        <v>51</v>
      </c>
      <c r="B56" s="6" t="s">
        <v>119</v>
      </c>
      <c r="C56" s="15">
        <v>0.61936155316353969</v>
      </c>
      <c r="D56" s="15"/>
      <c r="E56" s="16" t="s">
        <v>188</v>
      </c>
      <c r="F56" s="16">
        <v>3</v>
      </c>
      <c r="G56" s="16">
        <v>27.097789728538025</v>
      </c>
      <c r="H56" s="16">
        <v>2</v>
      </c>
      <c r="I56" s="13">
        <v>1.0524537474916389</v>
      </c>
      <c r="J56" s="13"/>
      <c r="K56" s="13">
        <v>0.92981532372505538</v>
      </c>
      <c r="L56" s="13"/>
      <c r="M56" s="13">
        <v>2.661474818181818</v>
      </c>
      <c r="N56" s="15"/>
      <c r="O56" s="10">
        <v>0</v>
      </c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>
        <f t="shared" si="11"/>
        <v>0</v>
      </c>
      <c r="AA56" s="11"/>
      <c r="AB56" s="11"/>
      <c r="AC56" s="11">
        <v>1</v>
      </c>
      <c r="AD56" s="11">
        <v>1</v>
      </c>
      <c r="AE56" s="11">
        <f t="shared" si="12"/>
        <v>1</v>
      </c>
      <c r="AF56" s="11"/>
      <c r="AG56" s="11"/>
      <c r="AH56" s="11"/>
      <c r="AI56" s="11"/>
      <c r="AJ56" s="11">
        <v>1</v>
      </c>
      <c r="AK56" s="11">
        <v>2</v>
      </c>
      <c r="AL56" s="11">
        <f t="shared" si="13"/>
        <v>2</v>
      </c>
      <c r="AM56" s="11"/>
      <c r="AN56" s="11"/>
      <c r="AO56" s="11"/>
      <c r="AP56" s="11"/>
      <c r="AQ56" s="11"/>
      <c r="AR56" s="11"/>
      <c r="AS56" s="11">
        <f t="shared" si="19"/>
        <v>0</v>
      </c>
      <c r="AT56" s="11"/>
      <c r="AU56" s="11"/>
      <c r="AV56" s="11"/>
      <c r="AW56" s="11"/>
      <c r="AX56" s="11"/>
      <c r="AY56" s="11"/>
      <c r="AZ56" s="11"/>
      <c r="BA56" s="11"/>
      <c r="BB56" s="11">
        <f t="shared" si="10"/>
        <v>0</v>
      </c>
      <c r="BC56" s="19"/>
      <c r="BD56" s="19"/>
      <c r="BE56" s="19"/>
      <c r="BF56" s="19"/>
      <c r="BG56" s="19"/>
      <c r="BH56" s="19"/>
      <c r="BI56" s="11"/>
      <c r="BJ56" s="11"/>
      <c r="BK56" s="11"/>
      <c r="BL56" s="11"/>
      <c r="BM56" s="11">
        <v>1</v>
      </c>
      <c r="BN56" s="19"/>
      <c r="BO56" s="11">
        <f t="shared" si="18"/>
        <v>0</v>
      </c>
      <c r="BP56" s="11"/>
      <c r="BQ56" s="11"/>
      <c r="BR56" s="11"/>
      <c r="BS56" s="11"/>
      <c r="BT56" s="11"/>
      <c r="BU56" s="11">
        <f t="shared" si="14"/>
        <v>0</v>
      </c>
      <c r="BV56" s="11"/>
      <c r="BW56" s="11"/>
      <c r="BX56" s="11">
        <v>1</v>
      </c>
      <c r="BY56" s="11">
        <v>1</v>
      </c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>
        <f t="shared" si="15"/>
        <v>0</v>
      </c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>
        <f t="shared" si="16"/>
        <v>0</v>
      </c>
      <c r="DD56" s="24">
        <f>D56+F56+H56+O56+Z56+AE56+AL56+AS56+BB56+BO56+BU56+BW56+BY56+CA56</f>
        <v>9</v>
      </c>
      <c r="DE56" s="20">
        <f t="shared" si="17"/>
        <v>0</v>
      </c>
    </row>
    <row r="57" spans="1:112" s="17" customFormat="1" ht="20.100000000000001" customHeight="1">
      <c r="A57" s="4">
        <v>52</v>
      </c>
      <c r="B57" s="6" t="s">
        <v>120</v>
      </c>
      <c r="C57" s="15">
        <v>3.907007001933454</v>
      </c>
      <c r="D57" s="15"/>
      <c r="E57" s="16" t="s">
        <v>188</v>
      </c>
      <c r="F57" s="16">
        <v>3</v>
      </c>
      <c r="G57" s="16">
        <v>20.163624359299614</v>
      </c>
      <c r="H57" s="16">
        <v>2</v>
      </c>
      <c r="I57" s="13">
        <v>6.9302918248175187</v>
      </c>
      <c r="J57" s="13">
        <v>3</v>
      </c>
      <c r="K57" s="13">
        <v>7.0797188637200739</v>
      </c>
      <c r="L57" s="13">
        <v>3</v>
      </c>
      <c r="M57" s="13">
        <v>10.884304166666666</v>
      </c>
      <c r="N57" s="15">
        <v>3</v>
      </c>
      <c r="O57" s="10">
        <v>6</v>
      </c>
      <c r="P57" s="11"/>
      <c r="Q57" s="11"/>
      <c r="R57" s="11"/>
      <c r="S57" s="11"/>
      <c r="T57" s="11">
        <v>1</v>
      </c>
      <c r="U57" s="11">
        <v>5</v>
      </c>
      <c r="V57" s="11"/>
      <c r="W57" s="11"/>
      <c r="X57" s="11">
        <v>1</v>
      </c>
      <c r="Y57" s="11">
        <v>2</v>
      </c>
      <c r="Z57" s="11">
        <f t="shared" si="11"/>
        <v>7</v>
      </c>
      <c r="AA57" s="11"/>
      <c r="AB57" s="11"/>
      <c r="AC57" s="11">
        <v>1</v>
      </c>
      <c r="AD57" s="11">
        <v>1</v>
      </c>
      <c r="AE57" s="11">
        <f t="shared" si="12"/>
        <v>1</v>
      </c>
      <c r="AF57" s="11"/>
      <c r="AG57" s="11"/>
      <c r="AH57" s="11"/>
      <c r="AI57" s="11"/>
      <c r="AJ57" s="11">
        <v>1</v>
      </c>
      <c r="AK57" s="11">
        <v>2</v>
      </c>
      <c r="AL57" s="11">
        <f t="shared" si="13"/>
        <v>2</v>
      </c>
      <c r="AM57" s="11"/>
      <c r="AN57" s="11"/>
      <c r="AO57" s="11"/>
      <c r="AP57" s="11"/>
      <c r="AQ57" s="11"/>
      <c r="AR57" s="11"/>
      <c r="AS57" s="11">
        <f t="shared" si="19"/>
        <v>0</v>
      </c>
      <c r="AT57" s="11">
        <v>3</v>
      </c>
      <c r="AU57" s="11">
        <v>6</v>
      </c>
      <c r="AV57" s="11">
        <v>4</v>
      </c>
      <c r="AW57" s="11">
        <v>8</v>
      </c>
      <c r="AX57" s="11"/>
      <c r="AY57" s="11"/>
      <c r="AZ57" s="11"/>
      <c r="BA57" s="11"/>
      <c r="BB57" s="11">
        <v>5</v>
      </c>
      <c r="BC57" s="19"/>
      <c r="BD57" s="19"/>
      <c r="BE57" s="19"/>
      <c r="BF57" s="19"/>
      <c r="BG57" s="11">
        <v>1</v>
      </c>
      <c r="BH57" s="11">
        <v>2</v>
      </c>
      <c r="BI57" s="11">
        <v>1</v>
      </c>
      <c r="BJ57" s="11">
        <v>1</v>
      </c>
      <c r="BK57" s="11">
        <v>10</v>
      </c>
      <c r="BL57" s="11">
        <v>10</v>
      </c>
      <c r="BM57" s="11">
        <v>7</v>
      </c>
      <c r="BN57" s="19" t="s">
        <v>202</v>
      </c>
      <c r="BO57" s="11">
        <v>5</v>
      </c>
      <c r="BP57" s="11"/>
      <c r="BQ57" s="11"/>
      <c r="BR57" s="11"/>
      <c r="BS57" s="11"/>
      <c r="BT57" s="11">
        <v>2</v>
      </c>
      <c r="BU57" s="11">
        <f t="shared" si="14"/>
        <v>2</v>
      </c>
      <c r="BV57" s="11" t="s">
        <v>191</v>
      </c>
      <c r="BW57" s="11">
        <v>2</v>
      </c>
      <c r="BX57" s="11">
        <v>11</v>
      </c>
      <c r="BY57" s="11">
        <v>5</v>
      </c>
      <c r="BZ57" s="11" t="s">
        <v>192</v>
      </c>
      <c r="CA57" s="11">
        <v>2</v>
      </c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>
        <f t="shared" si="15"/>
        <v>0</v>
      </c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>
        <f t="shared" si="16"/>
        <v>0</v>
      </c>
      <c r="DD57" s="24">
        <f>D57+F57+H57+O57+Z57+AE57+AL57+AS57+BB57+BO57+BU57+BW57+BY57+CA57</f>
        <v>42</v>
      </c>
      <c r="DE57" s="20">
        <f t="shared" si="17"/>
        <v>0</v>
      </c>
    </row>
    <row r="58" spans="1:112" s="17" customFormat="1" ht="20.100000000000001" customHeight="1">
      <c r="A58" s="4">
        <v>53</v>
      </c>
      <c r="B58" s="6" t="s">
        <v>121</v>
      </c>
      <c r="C58" s="15">
        <v>81.078173287598304</v>
      </c>
      <c r="D58" s="15">
        <v>4</v>
      </c>
      <c r="E58" s="16" t="s">
        <v>188</v>
      </c>
      <c r="F58" s="16">
        <v>3</v>
      </c>
      <c r="G58" s="16">
        <v>5.0495451330736962</v>
      </c>
      <c r="H58" s="16"/>
      <c r="I58" s="13">
        <v>1.3537512608695652</v>
      </c>
      <c r="J58" s="13"/>
      <c r="K58" s="13">
        <v>8.5119286666666678</v>
      </c>
      <c r="L58" s="13">
        <v>3</v>
      </c>
      <c r="M58" s="13">
        <v>47.238403444444444</v>
      </c>
      <c r="N58" s="15">
        <v>3</v>
      </c>
      <c r="O58" s="10">
        <v>6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>
        <f t="shared" si="11"/>
        <v>0</v>
      </c>
      <c r="AA58" s="11"/>
      <c r="AB58" s="11"/>
      <c r="AC58" s="11"/>
      <c r="AD58" s="11"/>
      <c r="AE58" s="11">
        <f t="shared" si="12"/>
        <v>0</v>
      </c>
      <c r="AF58" s="11"/>
      <c r="AG58" s="11"/>
      <c r="AH58" s="11"/>
      <c r="AI58" s="11"/>
      <c r="AJ58" s="11"/>
      <c r="AK58" s="11"/>
      <c r="AL58" s="11">
        <f t="shared" si="13"/>
        <v>0</v>
      </c>
      <c r="AM58" s="11"/>
      <c r="AN58" s="11"/>
      <c r="AO58" s="11"/>
      <c r="AP58" s="11"/>
      <c r="AQ58" s="11"/>
      <c r="AR58" s="11"/>
      <c r="AS58" s="11">
        <f t="shared" si="19"/>
        <v>0</v>
      </c>
      <c r="AT58" s="11"/>
      <c r="AU58" s="11"/>
      <c r="AV58" s="11"/>
      <c r="AW58" s="11"/>
      <c r="AX58" s="11"/>
      <c r="AY58" s="11"/>
      <c r="AZ58" s="11"/>
      <c r="BA58" s="11"/>
      <c r="BB58" s="11">
        <f t="shared" ref="BB58:BB89" si="20">AU58+AW58+AY58+BA58</f>
        <v>0</v>
      </c>
      <c r="BC58" s="19"/>
      <c r="BD58" s="19"/>
      <c r="BE58" s="19"/>
      <c r="BF58" s="19"/>
      <c r="BG58" s="11"/>
      <c r="BH58" s="11"/>
      <c r="BI58" s="11"/>
      <c r="BJ58" s="11"/>
      <c r="BK58" s="11">
        <v>1</v>
      </c>
      <c r="BL58" s="11">
        <v>1</v>
      </c>
      <c r="BM58" s="11"/>
      <c r="BN58" s="19"/>
      <c r="BO58" s="11">
        <f>BD58+BF58+BH58+BJ58+BL58+BN58</f>
        <v>1</v>
      </c>
      <c r="BP58" s="11"/>
      <c r="BQ58" s="11"/>
      <c r="BR58" s="11"/>
      <c r="BS58" s="11"/>
      <c r="BT58" s="11"/>
      <c r="BU58" s="11">
        <f t="shared" si="14"/>
        <v>0</v>
      </c>
      <c r="BV58" s="11"/>
      <c r="BW58" s="11"/>
      <c r="BX58" s="11"/>
      <c r="BY58" s="11"/>
      <c r="BZ58" s="11" t="s">
        <v>192</v>
      </c>
      <c r="CA58" s="11">
        <v>2</v>
      </c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>
        <f t="shared" si="15"/>
        <v>0</v>
      </c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>
        <f t="shared" si="16"/>
        <v>0</v>
      </c>
      <c r="DD58" s="24">
        <f>D58+F58+H58+O58+Z58+AE58+AL58+AS58+BB58+BO58+BU58+BW58+BY58+CA58</f>
        <v>16</v>
      </c>
      <c r="DE58" s="20">
        <f t="shared" si="17"/>
        <v>0</v>
      </c>
    </row>
    <row r="59" spans="1:112" s="17" customFormat="1" ht="20.100000000000001" customHeight="1">
      <c r="A59" s="4">
        <v>54</v>
      </c>
      <c r="B59" s="6" t="s">
        <v>122</v>
      </c>
      <c r="C59" s="15">
        <v>16.181463729323401</v>
      </c>
      <c r="D59" s="15"/>
      <c r="E59" s="16" t="s">
        <v>188</v>
      </c>
      <c r="F59" s="16">
        <v>3</v>
      </c>
      <c r="G59" s="16">
        <v>0.46244863214444099</v>
      </c>
      <c r="H59" s="16"/>
      <c r="I59" s="13">
        <v>1.5951825638297874</v>
      </c>
      <c r="J59" s="13"/>
      <c r="K59" s="13">
        <v>2.0666812558746734</v>
      </c>
      <c r="L59" s="13"/>
      <c r="M59" s="13">
        <v>6.786751695652173</v>
      </c>
      <c r="N59" s="15">
        <v>3</v>
      </c>
      <c r="O59" s="10">
        <v>3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>
        <f t="shared" si="11"/>
        <v>0</v>
      </c>
      <c r="AA59" s="11"/>
      <c r="AB59" s="11"/>
      <c r="AC59" s="11"/>
      <c r="AD59" s="11"/>
      <c r="AE59" s="11">
        <f t="shared" si="12"/>
        <v>0</v>
      </c>
      <c r="AF59" s="11"/>
      <c r="AG59" s="11"/>
      <c r="AH59" s="11"/>
      <c r="AI59" s="11"/>
      <c r="AJ59" s="11">
        <v>1</v>
      </c>
      <c r="AK59" s="11">
        <v>2</v>
      </c>
      <c r="AL59" s="11">
        <f t="shared" si="13"/>
        <v>2</v>
      </c>
      <c r="AM59" s="11"/>
      <c r="AN59" s="11"/>
      <c r="AO59" s="11"/>
      <c r="AP59" s="11"/>
      <c r="AQ59" s="11"/>
      <c r="AR59" s="11"/>
      <c r="AS59" s="11">
        <f t="shared" si="19"/>
        <v>0</v>
      </c>
      <c r="AT59" s="11"/>
      <c r="AU59" s="11"/>
      <c r="AV59" s="11"/>
      <c r="AW59" s="11"/>
      <c r="AX59" s="11"/>
      <c r="AY59" s="11"/>
      <c r="AZ59" s="11"/>
      <c r="BA59" s="11"/>
      <c r="BB59" s="11">
        <f t="shared" si="20"/>
        <v>0</v>
      </c>
      <c r="BC59" s="18"/>
      <c r="BD59" s="18"/>
      <c r="BE59" s="18"/>
      <c r="BF59" s="18"/>
      <c r="BG59" s="11"/>
      <c r="BH59" s="11"/>
      <c r="BI59" s="11"/>
      <c r="BJ59" s="11"/>
      <c r="BK59" s="11">
        <v>3</v>
      </c>
      <c r="BL59" s="11">
        <v>3</v>
      </c>
      <c r="BM59" s="11">
        <v>1</v>
      </c>
      <c r="BN59" s="18" t="s">
        <v>198</v>
      </c>
      <c r="BO59" s="11">
        <f>BD59+BF59+BH59+BJ59+BL59+BN59</f>
        <v>3.5</v>
      </c>
      <c r="BP59" s="11"/>
      <c r="BQ59" s="11"/>
      <c r="BR59" s="11"/>
      <c r="BS59" s="11"/>
      <c r="BT59" s="11"/>
      <c r="BU59" s="11">
        <f t="shared" si="14"/>
        <v>0</v>
      </c>
      <c r="BV59" s="11"/>
      <c r="BW59" s="11"/>
      <c r="BX59" s="11">
        <v>11</v>
      </c>
      <c r="BY59" s="11">
        <v>5</v>
      </c>
      <c r="BZ59" s="11" t="s">
        <v>192</v>
      </c>
      <c r="CA59" s="11">
        <v>2</v>
      </c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>
        <v>1</v>
      </c>
      <c r="CM59" s="11">
        <v>1</v>
      </c>
      <c r="CN59" s="11">
        <f t="shared" si="15"/>
        <v>1</v>
      </c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>
        <f t="shared" si="16"/>
        <v>0</v>
      </c>
      <c r="DD59" s="24">
        <f>D59+F59+H59+O59+Z59+AE59+AL59+AS59+BB59+BO59+BU59+BW59+BY59+CA59</f>
        <v>18.5</v>
      </c>
      <c r="DE59" s="20">
        <f t="shared" si="17"/>
        <v>1</v>
      </c>
      <c r="DF59" s="7"/>
      <c r="DG59" s="7"/>
      <c r="DH59" s="7"/>
    </row>
    <row r="60" spans="1:112" s="17" customFormat="1" ht="20.100000000000001" customHeight="1">
      <c r="A60" s="4">
        <v>55</v>
      </c>
      <c r="B60" s="6" t="s">
        <v>123</v>
      </c>
      <c r="C60" s="15">
        <v>45.324483572473987</v>
      </c>
      <c r="D60" s="15">
        <v>3</v>
      </c>
      <c r="E60" s="16" t="s">
        <v>188</v>
      </c>
      <c r="F60" s="16">
        <v>3</v>
      </c>
      <c r="G60" s="16">
        <v>66.682760627563866</v>
      </c>
      <c r="H60" s="16">
        <v>2</v>
      </c>
      <c r="I60" s="13">
        <v>1.4018093522727273</v>
      </c>
      <c r="J60" s="13"/>
      <c r="K60" s="13">
        <v>0</v>
      </c>
      <c r="L60" s="13"/>
      <c r="M60" s="13">
        <v>0</v>
      </c>
      <c r="N60" s="15"/>
      <c r="O60" s="10">
        <v>0</v>
      </c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>
        <f t="shared" si="11"/>
        <v>0</v>
      </c>
      <c r="AA60" s="11"/>
      <c r="AB60" s="11"/>
      <c r="AC60" s="11"/>
      <c r="AD60" s="11"/>
      <c r="AE60" s="11">
        <f t="shared" si="12"/>
        <v>0</v>
      </c>
      <c r="AF60" s="11"/>
      <c r="AG60" s="11"/>
      <c r="AH60" s="11"/>
      <c r="AI60" s="11"/>
      <c r="AJ60" s="11"/>
      <c r="AK60" s="11"/>
      <c r="AL60" s="11">
        <f t="shared" si="13"/>
        <v>0</v>
      </c>
      <c r="AM60" s="11"/>
      <c r="AN60" s="11"/>
      <c r="AO60" s="11"/>
      <c r="AP60" s="11"/>
      <c r="AQ60" s="11"/>
      <c r="AR60" s="11"/>
      <c r="AS60" s="11">
        <f t="shared" si="19"/>
        <v>0</v>
      </c>
      <c r="AT60" s="11"/>
      <c r="AU60" s="11"/>
      <c r="AV60" s="11"/>
      <c r="AW60" s="11"/>
      <c r="AX60" s="11"/>
      <c r="AY60" s="11"/>
      <c r="AZ60" s="11"/>
      <c r="BA60" s="11"/>
      <c r="BB60" s="11">
        <f t="shared" si="20"/>
        <v>0</v>
      </c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>
        <f>BD60+BF60+BH60+BJ60+BL60+BN60</f>
        <v>0</v>
      </c>
      <c r="BP60" s="11"/>
      <c r="BQ60" s="11"/>
      <c r="BR60" s="11"/>
      <c r="BS60" s="11"/>
      <c r="BT60" s="11"/>
      <c r="BU60" s="11">
        <f t="shared" si="14"/>
        <v>0</v>
      </c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>
        <f t="shared" si="15"/>
        <v>0</v>
      </c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>
        <f t="shared" si="16"/>
        <v>0</v>
      </c>
      <c r="DD60" s="24">
        <f>D60+F60+H60+O60+Z60+AE60+AL60+AS60+BB60+BO60+BU60+BW60+BY60+CA60</f>
        <v>8</v>
      </c>
      <c r="DE60" s="20">
        <f t="shared" si="17"/>
        <v>0</v>
      </c>
    </row>
    <row r="61" spans="1:112" s="17" customFormat="1" ht="20.100000000000001" customHeight="1">
      <c r="A61" s="4">
        <v>56</v>
      </c>
      <c r="B61" s="6" t="s">
        <v>124</v>
      </c>
      <c r="C61" s="15">
        <v>1.9335541251361392</v>
      </c>
      <c r="D61" s="15"/>
      <c r="E61" s="16" t="s">
        <v>188</v>
      </c>
      <c r="F61" s="16">
        <v>3</v>
      </c>
      <c r="G61" s="16">
        <v>7.2161657994568529</v>
      </c>
      <c r="H61" s="16"/>
      <c r="I61" s="13">
        <v>1.8578146960000002</v>
      </c>
      <c r="J61" s="13"/>
      <c r="K61" s="13">
        <v>1.5563903349056603</v>
      </c>
      <c r="L61" s="13"/>
      <c r="M61" s="13">
        <v>2.0584357999999998</v>
      </c>
      <c r="N61" s="15"/>
      <c r="O61" s="10">
        <v>0</v>
      </c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>
        <f t="shared" si="11"/>
        <v>0</v>
      </c>
      <c r="AA61" s="11"/>
      <c r="AB61" s="11"/>
      <c r="AC61" s="11">
        <v>2</v>
      </c>
      <c r="AD61" s="11">
        <v>2</v>
      </c>
      <c r="AE61" s="11">
        <f t="shared" si="12"/>
        <v>2</v>
      </c>
      <c r="AF61" s="11"/>
      <c r="AG61" s="11"/>
      <c r="AH61" s="11"/>
      <c r="AI61" s="11"/>
      <c r="AJ61" s="11">
        <v>5</v>
      </c>
      <c r="AK61" s="11">
        <v>10</v>
      </c>
      <c r="AL61" s="11">
        <v>6</v>
      </c>
      <c r="AM61" s="11"/>
      <c r="AN61" s="11"/>
      <c r="AO61" s="11"/>
      <c r="AP61" s="11"/>
      <c r="AQ61" s="11"/>
      <c r="AR61" s="11"/>
      <c r="AS61" s="11">
        <f t="shared" si="19"/>
        <v>0</v>
      </c>
      <c r="AT61" s="11"/>
      <c r="AU61" s="11"/>
      <c r="AV61" s="11">
        <v>1</v>
      </c>
      <c r="AW61" s="11">
        <v>2</v>
      </c>
      <c r="AX61" s="11"/>
      <c r="AY61" s="11"/>
      <c r="AZ61" s="11"/>
      <c r="BA61" s="11"/>
      <c r="BB61" s="11">
        <f t="shared" si="20"/>
        <v>2</v>
      </c>
      <c r="BC61" s="18"/>
      <c r="BD61" s="18"/>
      <c r="BE61" s="18"/>
      <c r="BF61" s="18"/>
      <c r="BG61" s="11"/>
      <c r="BH61" s="11"/>
      <c r="BI61" s="11"/>
      <c r="BJ61" s="11"/>
      <c r="BK61" s="11">
        <v>4</v>
      </c>
      <c r="BL61" s="11">
        <v>4</v>
      </c>
      <c r="BM61" s="11">
        <v>4</v>
      </c>
      <c r="BN61" s="18" t="s">
        <v>199</v>
      </c>
      <c r="BO61" s="11">
        <v>5</v>
      </c>
      <c r="BP61" s="11"/>
      <c r="BQ61" s="11"/>
      <c r="BR61" s="11"/>
      <c r="BS61" s="11"/>
      <c r="BT61" s="11"/>
      <c r="BU61" s="11">
        <f t="shared" si="14"/>
        <v>0</v>
      </c>
      <c r="BV61" s="11"/>
      <c r="BW61" s="11"/>
      <c r="BX61" s="11">
        <v>1</v>
      </c>
      <c r="BY61" s="11">
        <v>1</v>
      </c>
      <c r="BZ61" s="11" t="s">
        <v>192</v>
      </c>
      <c r="CA61" s="11">
        <v>2</v>
      </c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>
        <f t="shared" si="15"/>
        <v>0</v>
      </c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>
        <f t="shared" si="16"/>
        <v>0</v>
      </c>
      <c r="DD61" s="24">
        <f>D61+F61+H61+O61+Z61+AE61+AL61+AS61+BB61+BO61+BU61+BW61+BY61+CA61</f>
        <v>21</v>
      </c>
      <c r="DE61" s="20">
        <f t="shared" si="17"/>
        <v>0</v>
      </c>
    </row>
    <row r="62" spans="1:112" s="17" customFormat="1" ht="20.100000000000001" customHeight="1">
      <c r="A62" s="4">
        <v>57</v>
      </c>
      <c r="B62" s="6" t="s">
        <v>125</v>
      </c>
      <c r="C62" s="15">
        <v>40.319742895136493</v>
      </c>
      <c r="D62" s="15">
        <v>3</v>
      </c>
      <c r="E62" s="16" t="s">
        <v>189</v>
      </c>
      <c r="F62" s="16"/>
      <c r="G62" s="16">
        <v>-14.051386403358512</v>
      </c>
      <c r="H62" s="16"/>
      <c r="I62" s="13">
        <v>2.7812678235294119</v>
      </c>
      <c r="J62" s="13">
        <v>3</v>
      </c>
      <c r="K62" s="13">
        <v>0.92617375609756092</v>
      </c>
      <c r="L62" s="13"/>
      <c r="M62" s="13">
        <v>2.8834949999999999</v>
      </c>
      <c r="N62" s="15"/>
      <c r="O62" s="10">
        <v>3</v>
      </c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>
        <f t="shared" si="11"/>
        <v>0</v>
      </c>
      <c r="AA62" s="11"/>
      <c r="AB62" s="11"/>
      <c r="AC62" s="11"/>
      <c r="AD62" s="11"/>
      <c r="AE62" s="11">
        <f t="shared" si="12"/>
        <v>0</v>
      </c>
      <c r="AF62" s="11"/>
      <c r="AG62" s="11"/>
      <c r="AH62" s="11"/>
      <c r="AI62" s="11"/>
      <c r="AJ62" s="11"/>
      <c r="AK62" s="11"/>
      <c r="AL62" s="11">
        <f t="shared" ref="AL62:AL108" si="21">AG62+AI62+AK62</f>
        <v>0</v>
      </c>
      <c r="AM62" s="11"/>
      <c r="AN62" s="11"/>
      <c r="AO62" s="11"/>
      <c r="AP62" s="11"/>
      <c r="AQ62" s="11"/>
      <c r="AR62" s="11"/>
      <c r="AS62" s="11">
        <f t="shared" si="19"/>
        <v>0</v>
      </c>
      <c r="AT62" s="11"/>
      <c r="AU62" s="11"/>
      <c r="AV62" s="11"/>
      <c r="AW62" s="11"/>
      <c r="AX62" s="11"/>
      <c r="AY62" s="11"/>
      <c r="AZ62" s="11"/>
      <c r="BA62" s="11"/>
      <c r="BB62" s="11">
        <f t="shared" si="20"/>
        <v>0</v>
      </c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>
        <f t="shared" ref="BO62:BO79" si="22">BD62+BF62+BH62+BJ62+BL62+BN62</f>
        <v>0</v>
      </c>
      <c r="BP62" s="11"/>
      <c r="BQ62" s="11"/>
      <c r="BR62" s="11"/>
      <c r="BS62" s="11"/>
      <c r="BT62" s="11"/>
      <c r="BU62" s="11">
        <f t="shared" si="14"/>
        <v>0</v>
      </c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>
        <f t="shared" si="15"/>
        <v>0</v>
      </c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>
        <f t="shared" si="16"/>
        <v>0</v>
      </c>
      <c r="DD62" s="24">
        <f>D62+F62+H62+O62+Z62+AE62+AL62+AS62+BB62+BO62+BU62+BW62+BY62+CA62</f>
        <v>6</v>
      </c>
      <c r="DE62" s="20">
        <f t="shared" si="17"/>
        <v>0</v>
      </c>
    </row>
    <row r="63" spans="1:112" s="17" customFormat="1" ht="20.100000000000001" customHeight="1">
      <c r="A63" s="4">
        <v>58</v>
      </c>
      <c r="B63" s="6" t="s">
        <v>126</v>
      </c>
      <c r="C63" s="15">
        <v>5.4513856461814427</v>
      </c>
      <c r="D63" s="15"/>
      <c r="E63" s="16" t="s">
        <v>189</v>
      </c>
      <c r="F63" s="16"/>
      <c r="G63" s="16">
        <v>-53.764040876686835</v>
      </c>
      <c r="H63" s="16"/>
      <c r="I63" s="13">
        <v>1.8066143648648649</v>
      </c>
      <c r="J63" s="13"/>
      <c r="K63" s="13">
        <v>0</v>
      </c>
      <c r="L63" s="13"/>
      <c r="M63" s="13">
        <v>2.3300754499999998</v>
      </c>
      <c r="N63" s="15"/>
      <c r="O63" s="10">
        <v>0</v>
      </c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>
        <f t="shared" si="11"/>
        <v>0</v>
      </c>
      <c r="AA63" s="11"/>
      <c r="AB63" s="11"/>
      <c r="AC63" s="11"/>
      <c r="AD63" s="11"/>
      <c r="AE63" s="11">
        <f t="shared" si="12"/>
        <v>0</v>
      </c>
      <c r="AF63" s="11"/>
      <c r="AG63" s="11"/>
      <c r="AH63" s="11"/>
      <c r="AI63" s="11"/>
      <c r="AJ63" s="11"/>
      <c r="AK63" s="11"/>
      <c r="AL63" s="11">
        <f t="shared" si="21"/>
        <v>0</v>
      </c>
      <c r="AM63" s="11"/>
      <c r="AN63" s="11"/>
      <c r="AO63" s="11"/>
      <c r="AP63" s="11"/>
      <c r="AQ63" s="11"/>
      <c r="AR63" s="11"/>
      <c r="AS63" s="11">
        <f t="shared" si="19"/>
        <v>0</v>
      </c>
      <c r="AT63" s="11"/>
      <c r="AU63" s="11"/>
      <c r="AV63" s="11"/>
      <c r="AW63" s="11"/>
      <c r="AX63" s="11"/>
      <c r="AY63" s="11"/>
      <c r="AZ63" s="11"/>
      <c r="BA63" s="11"/>
      <c r="BB63" s="11">
        <f t="shared" si="20"/>
        <v>0</v>
      </c>
      <c r="BC63" s="18"/>
      <c r="BD63" s="18"/>
      <c r="BE63" s="18"/>
      <c r="BF63" s="18"/>
      <c r="BG63" s="11"/>
      <c r="BH63" s="11"/>
      <c r="BI63" s="11"/>
      <c r="BJ63" s="11"/>
      <c r="BK63" s="11">
        <v>1</v>
      </c>
      <c r="BL63" s="11">
        <v>1</v>
      </c>
      <c r="BM63" s="11"/>
      <c r="BN63" s="18"/>
      <c r="BO63" s="11">
        <f t="shared" si="22"/>
        <v>1</v>
      </c>
      <c r="BP63" s="11"/>
      <c r="BQ63" s="11"/>
      <c r="BR63" s="11"/>
      <c r="BS63" s="11"/>
      <c r="BT63" s="11"/>
      <c r="BU63" s="11">
        <f t="shared" si="14"/>
        <v>0</v>
      </c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>
        <v>2015</v>
      </c>
      <c r="CG63" s="11">
        <v>2.5</v>
      </c>
      <c r="CH63" s="11"/>
      <c r="CI63" s="11"/>
      <c r="CJ63" s="11"/>
      <c r="CK63" s="11"/>
      <c r="CL63" s="11"/>
      <c r="CM63" s="11"/>
      <c r="CN63" s="11">
        <f t="shared" si="15"/>
        <v>2.5</v>
      </c>
      <c r="CO63" s="11"/>
      <c r="CP63" s="11"/>
      <c r="CQ63" s="11"/>
      <c r="CR63" s="11"/>
      <c r="CS63" s="11"/>
      <c r="CT63" s="11"/>
      <c r="CU63" s="11">
        <v>2015</v>
      </c>
      <c r="CV63" s="11">
        <v>2</v>
      </c>
      <c r="CW63" s="11">
        <v>2015</v>
      </c>
      <c r="CX63" s="11">
        <v>1.5</v>
      </c>
      <c r="CY63" s="11"/>
      <c r="CZ63" s="11"/>
      <c r="DA63" s="11"/>
      <c r="DB63" s="11"/>
      <c r="DC63" s="11">
        <f t="shared" si="16"/>
        <v>3.5</v>
      </c>
      <c r="DD63" s="24">
        <f>D63+F63+H63+O63+Z63+AE63+AL63+AS63+BB63+BO63+BU63+BW63+BY63+CA63</f>
        <v>1</v>
      </c>
      <c r="DE63" s="20">
        <f t="shared" si="17"/>
        <v>6</v>
      </c>
    </row>
    <row r="64" spans="1:112" s="17" customFormat="1" ht="20.100000000000001" customHeight="1">
      <c r="A64" s="4">
        <v>59</v>
      </c>
      <c r="B64" s="6" t="s">
        <v>127</v>
      </c>
      <c r="C64" s="15">
        <v>57.033450711534428</v>
      </c>
      <c r="D64" s="15">
        <v>4</v>
      </c>
      <c r="E64" s="16" t="s">
        <v>189</v>
      </c>
      <c r="F64" s="16"/>
      <c r="G64" s="16">
        <v>-75.214288527842726</v>
      </c>
      <c r="H64" s="16"/>
      <c r="I64" s="13">
        <v>0.92321281818181822</v>
      </c>
      <c r="J64" s="13"/>
      <c r="K64" s="13">
        <v>0</v>
      </c>
      <c r="L64" s="13"/>
      <c r="M64" s="13">
        <v>0</v>
      </c>
      <c r="N64" s="15"/>
      <c r="O64" s="10">
        <v>0</v>
      </c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>
        <f t="shared" si="11"/>
        <v>0</v>
      </c>
      <c r="AA64" s="11"/>
      <c r="AB64" s="11"/>
      <c r="AC64" s="11"/>
      <c r="AD64" s="11"/>
      <c r="AE64" s="11">
        <f t="shared" si="12"/>
        <v>0</v>
      </c>
      <c r="AF64" s="11"/>
      <c r="AG64" s="11"/>
      <c r="AH64" s="11"/>
      <c r="AI64" s="11"/>
      <c r="AJ64" s="11"/>
      <c r="AK64" s="11"/>
      <c r="AL64" s="11">
        <f t="shared" si="21"/>
        <v>0</v>
      </c>
      <c r="AM64" s="11"/>
      <c r="AN64" s="11"/>
      <c r="AO64" s="11"/>
      <c r="AP64" s="11"/>
      <c r="AQ64" s="11"/>
      <c r="AR64" s="11"/>
      <c r="AS64" s="11">
        <f t="shared" si="19"/>
        <v>0</v>
      </c>
      <c r="AT64" s="11"/>
      <c r="AU64" s="11"/>
      <c r="AV64" s="11"/>
      <c r="AW64" s="11"/>
      <c r="AX64" s="11"/>
      <c r="AY64" s="11"/>
      <c r="AZ64" s="11"/>
      <c r="BA64" s="11"/>
      <c r="BB64" s="11">
        <f t="shared" si="20"/>
        <v>0</v>
      </c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>
        <f t="shared" si="22"/>
        <v>0</v>
      </c>
      <c r="BP64" s="11"/>
      <c r="BQ64" s="11"/>
      <c r="BR64" s="11"/>
      <c r="BS64" s="11"/>
      <c r="BT64" s="11"/>
      <c r="BU64" s="11">
        <f t="shared" si="14"/>
        <v>0</v>
      </c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>
        <f t="shared" si="15"/>
        <v>0</v>
      </c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>
        <f t="shared" si="16"/>
        <v>0</v>
      </c>
      <c r="DD64" s="24">
        <f>D64+F64+H64+O64+Z64+AE64+AL64+AS64+BB64+BO64+BU64+BW64+BY64+CA64</f>
        <v>4</v>
      </c>
      <c r="DE64" s="20">
        <f t="shared" si="17"/>
        <v>0</v>
      </c>
    </row>
    <row r="65" spans="1:109" s="17" customFormat="1" ht="20.100000000000001" customHeight="1">
      <c r="A65" s="4">
        <v>60</v>
      </c>
      <c r="B65" s="6" t="s">
        <v>128</v>
      </c>
      <c r="C65" s="15">
        <v>7.9481747048599685</v>
      </c>
      <c r="D65" s="15"/>
      <c r="E65" s="16" t="s">
        <v>188</v>
      </c>
      <c r="F65" s="16">
        <v>3</v>
      </c>
      <c r="G65" s="16">
        <v>13.555665026944542</v>
      </c>
      <c r="H65" s="16">
        <v>2</v>
      </c>
      <c r="I65" s="13">
        <v>1.3342079375</v>
      </c>
      <c r="J65" s="13"/>
      <c r="K65" s="13">
        <v>2.6456393735955057</v>
      </c>
      <c r="L65" s="13"/>
      <c r="M65" s="13">
        <v>4.153686779220779</v>
      </c>
      <c r="N65" s="15"/>
      <c r="O65" s="10">
        <v>0</v>
      </c>
      <c r="P65" s="11">
        <v>1</v>
      </c>
      <c r="Q65" s="11">
        <v>3</v>
      </c>
      <c r="R65" s="11"/>
      <c r="S65" s="11"/>
      <c r="T65" s="11"/>
      <c r="U65" s="11"/>
      <c r="V65" s="11"/>
      <c r="W65" s="11"/>
      <c r="X65" s="11"/>
      <c r="Y65" s="11"/>
      <c r="Z65" s="11">
        <f t="shared" si="11"/>
        <v>3</v>
      </c>
      <c r="AA65" s="11"/>
      <c r="AB65" s="11"/>
      <c r="AC65" s="11"/>
      <c r="AD65" s="11"/>
      <c r="AE65" s="11">
        <f t="shared" si="12"/>
        <v>0</v>
      </c>
      <c r="AF65" s="11"/>
      <c r="AG65" s="11"/>
      <c r="AH65" s="11"/>
      <c r="AI65" s="11"/>
      <c r="AJ65" s="11"/>
      <c r="AK65" s="11"/>
      <c r="AL65" s="11">
        <f t="shared" si="21"/>
        <v>0</v>
      </c>
      <c r="AM65" s="11"/>
      <c r="AN65" s="11"/>
      <c r="AO65" s="11"/>
      <c r="AP65" s="11"/>
      <c r="AQ65" s="11"/>
      <c r="AR65" s="11"/>
      <c r="AS65" s="11">
        <f t="shared" si="19"/>
        <v>0</v>
      </c>
      <c r="AT65" s="11"/>
      <c r="AU65" s="11"/>
      <c r="AV65" s="11"/>
      <c r="AW65" s="11"/>
      <c r="AX65" s="11"/>
      <c r="AY65" s="11"/>
      <c r="AZ65" s="11"/>
      <c r="BA65" s="11"/>
      <c r="BB65" s="11">
        <f t="shared" si="20"/>
        <v>0</v>
      </c>
      <c r="BC65" s="18"/>
      <c r="BD65" s="18"/>
      <c r="BE65" s="18"/>
      <c r="BF65" s="18"/>
      <c r="BG65" s="11"/>
      <c r="BH65" s="11"/>
      <c r="BI65" s="11"/>
      <c r="BJ65" s="11"/>
      <c r="BK65" s="11">
        <v>1</v>
      </c>
      <c r="BL65" s="11">
        <v>1</v>
      </c>
      <c r="BM65" s="11">
        <v>3</v>
      </c>
      <c r="BN65" s="18" t="s">
        <v>193</v>
      </c>
      <c r="BO65" s="11">
        <f t="shared" si="22"/>
        <v>2.5</v>
      </c>
      <c r="BP65" s="11"/>
      <c r="BQ65" s="11"/>
      <c r="BR65" s="11"/>
      <c r="BS65" s="11"/>
      <c r="BT65" s="11"/>
      <c r="BU65" s="11">
        <f t="shared" si="14"/>
        <v>0</v>
      </c>
      <c r="BV65" s="11"/>
      <c r="BW65" s="11"/>
      <c r="BX65" s="11">
        <v>3</v>
      </c>
      <c r="BY65" s="11">
        <v>3</v>
      </c>
      <c r="BZ65" s="11" t="s">
        <v>192</v>
      </c>
      <c r="CA65" s="11">
        <v>2</v>
      </c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>
        <f t="shared" si="15"/>
        <v>0</v>
      </c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>
        <f t="shared" si="16"/>
        <v>0</v>
      </c>
      <c r="DD65" s="24">
        <f>D65+F65+H65+O65+Z65+AE65+AL65+AS65+BB65+BO65+BU65+BW65+BY65+CA65</f>
        <v>15.5</v>
      </c>
      <c r="DE65" s="20">
        <f t="shared" si="17"/>
        <v>0</v>
      </c>
    </row>
    <row r="66" spans="1:109" s="17" customFormat="1" ht="20.100000000000001" customHeight="1">
      <c r="A66" s="4">
        <v>61</v>
      </c>
      <c r="B66" s="6" t="s">
        <v>129</v>
      </c>
      <c r="C66" s="15">
        <v>0</v>
      </c>
      <c r="D66" s="15"/>
      <c r="E66" s="16" t="s">
        <v>189</v>
      </c>
      <c r="F66" s="16"/>
      <c r="G66" s="16">
        <v>-11.666653306142505</v>
      </c>
      <c r="H66" s="16"/>
      <c r="I66" s="13">
        <v>0.87297333497536955</v>
      </c>
      <c r="J66" s="13"/>
      <c r="K66" s="13">
        <v>1.7658507741935483</v>
      </c>
      <c r="L66" s="13"/>
      <c r="M66" s="13">
        <v>0</v>
      </c>
      <c r="N66" s="15"/>
      <c r="O66" s="10">
        <v>0</v>
      </c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>
        <f t="shared" si="11"/>
        <v>0</v>
      </c>
      <c r="AA66" s="11"/>
      <c r="AB66" s="11"/>
      <c r="AC66" s="11"/>
      <c r="AD66" s="11"/>
      <c r="AE66" s="11">
        <f t="shared" si="12"/>
        <v>0</v>
      </c>
      <c r="AF66" s="11"/>
      <c r="AG66" s="11"/>
      <c r="AH66" s="11"/>
      <c r="AI66" s="11"/>
      <c r="AJ66" s="11"/>
      <c r="AK66" s="11"/>
      <c r="AL66" s="11">
        <f t="shared" si="21"/>
        <v>0</v>
      </c>
      <c r="AM66" s="11"/>
      <c r="AN66" s="11"/>
      <c r="AO66" s="11"/>
      <c r="AP66" s="11"/>
      <c r="AQ66" s="11"/>
      <c r="AR66" s="11"/>
      <c r="AS66" s="11">
        <f t="shared" si="19"/>
        <v>0</v>
      </c>
      <c r="AT66" s="11"/>
      <c r="AU66" s="11"/>
      <c r="AV66" s="11"/>
      <c r="AW66" s="11"/>
      <c r="AX66" s="11"/>
      <c r="AY66" s="11"/>
      <c r="AZ66" s="11"/>
      <c r="BA66" s="11"/>
      <c r="BB66" s="11">
        <f t="shared" si="20"/>
        <v>0</v>
      </c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>
        <f t="shared" si="22"/>
        <v>0</v>
      </c>
      <c r="BP66" s="11"/>
      <c r="BQ66" s="11"/>
      <c r="BR66" s="11"/>
      <c r="BS66" s="11"/>
      <c r="BT66" s="11"/>
      <c r="BU66" s="11">
        <f t="shared" si="14"/>
        <v>0</v>
      </c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>
        <f t="shared" si="15"/>
        <v>0</v>
      </c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>
        <f t="shared" si="16"/>
        <v>0</v>
      </c>
      <c r="DD66" s="24">
        <f>D66+F66+H66+O66+Z66+AE66+AL66+AS66+BB66+BO66+BU66+BW66+BY66+CA66</f>
        <v>0</v>
      </c>
      <c r="DE66" s="20">
        <f t="shared" si="17"/>
        <v>0</v>
      </c>
    </row>
    <row r="67" spans="1:109" s="17" customFormat="1" ht="20.100000000000001" customHeight="1">
      <c r="A67" s="4">
        <v>62</v>
      </c>
      <c r="B67" s="6" t="s">
        <v>130</v>
      </c>
      <c r="C67" s="15">
        <v>2.2546701903558337</v>
      </c>
      <c r="D67" s="15"/>
      <c r="E67" s="16" t="s">
        <v>188</v>
      </c>
      <c r="F67" s="16">
        <v>3</v>
      </c>
      <c r="G67" s="16">
        <v>1.2158599377833479</v>
      </c>
      <c r="H67" s="16"/>
      <c r="I67" s="13">
        <v>2.241988619047619</v>
      </c>
      <c r="J67" s="13"/>
      <c r="K67" s="13">
        <v>3.5937378584474886</v>
      </c>
      <c r="L67" s="13">
        <v>3</v>
      </c>
      <c r="M67" s="13">
        <v>0</v>
      </c>
      <c r="N67" s="15"/>
      <c r="O67" s="10">
        <v>3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>
        <f t="shared" si="11"/>
        <v>0</v>
      </c>
      <c r="AA67" s="11"/>
      <c r="AB67" s="11"/>
      <c r="AC67" s="11"/>
      <c r="AD67" s="11"/>
      <c r="AE67" s="11">
        <f t="shared" si="12"/>
        <v>0</v>
      </c>
      <c r="AF67" s="11"/>
      <c r="AG67" s="11"/>
      <c r="AH67" s="11"/>
      <c r="AI67" s="11"/>
      <c r="AJ67" s="11">
        <v>1</v>
      </c>
      <c r="AK67" s="11">
        <v>2</v>
      </c>
      <c r="AL67" s="11">
        <f t="shared" si="21"/>
        <v>2</v>
      </c>
      <c r="AM67" s="11"/>
      <c r="AN67" s="11"/>
      <c r="AO67" s="11">
        <v>1</v>
      </c>
      <c r="AP67" s="11">
        <v>2</v>
      </c>
      <c r="AQ67" s="11"/>
      <c r="AR67" s="11"/>
      <c r="AS67" s="11">
        <f t="shared" si="19"/>
        <v>2</v>
      </c>
      <c r="AT67" s="11"/>
      <c r="AU67" s="11"/>
      <c r="AV67" s="11"/>
      <c r="AW67" s="11"/>
      <c r="AX67" s="11"/>
      <c r="AY67" s="11"/>
      <c r="AZ67" s="11"/>
      <c r="BA67" s="11"/>
      <c r="BB67" s="11">
        <f t="shared" si="20"/>
        <v>0</v>
      </c>
      <c r="BC67" s="18"/>
      <c r="BD67" s="18"/>
      <c r="BE67" s="18"/>
      <c r="BF67" s="18"/>
      <c r="BG67" s="11"/>
      <c r="BH67" s="11"/>
      <c r="BI67" s="11">
        <v>1</v>
      </c>
      <c r="BJ67" s="11">
        <v>1</v>
      </c>
      <c r="BK67" s="11">
        <v>1</v>
      </c>
      <c r="BL67" s="11">
        <v>1</v>
      </c>
      <c r="BM67" s="11">
        <v>1</v>
      </c>
      <c r="BN67" s="18" t="s">
        <v>198</v>
      </c>
      <c r="BO67" s="11">
        <f t="shared" si="22"/>
        <v>2.5</v>
      </c>
      <c r="BP67" s="11"/>
      <c r="BQ67" s="11"/>
      <c r="BR67" s="11"/>
      <c r="BS67" s="11"/>
      <c r="BT67" s="11">
        <v>1</v>
      </c>
      <c r="BU67" s="11">
        <f t="shared" si="14"/>
        <v>1</v>
      </c>
      <c r="BV67" s="11" t="s">
        <v>203</v>
      </c>
      <c r="BW67" s="11">
        <v>2</v>
      </c>
      <c r="BX67" s="11">
        <v>1</v>
      </c>
      <c r="BY67" s="11">
        <v>1</v>
      </c>
      <c r="BZ67" s="11" t="s">
        <v>192</v>
      </c>
      <c r="CA67" s="11">
        <v>2</v>
      </c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>
        <f t="shared" si="15"/>
        <v>0</v>
      </c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>
        <f t="shared" si="16"/>
        <v>0</v>
      </c>
      <c r="DD67" s="24">
        <f>D67+F67+H67+O67+Z67+AE67+AL67+AS67+BB67+BO67+BU67+BW67+BY67+CA67</f>
        <v>18.5</v>
      </c>
      <c r="DE67" s="20">
        <f t="shared" si="17"/>
        <v>0</v>
      </c>
    </row>
    <row r="68" spans="1:109" s="17" customFormat="1" ht="20.100000000000001" customHeight="1">
      <c r="A68" s="4">
        <v>63</v>
      </c>
      <c r="B68" s="6" t="s">
        <v>131</v>
      </c>
      <c r="C68" s="24">
        <v>-3.9508510942124893E-15</v>
      </c>
      <c r="D68" s="15"/>
      <c r="E68" s="16" t="s">
        <v>188</v>
      </c>
      <c r="F68" s="16">
        <v>3</v>
      </c>
      <c r="G68" s="16">
        <v>1.2735763486922069</v>
      </c>
      <c r="H68" s="16"/>
      <c r="I68" s="13">
        <v>2.2987709642857146</v>
      </c>
      <c r="J68" s="13"/>
      <c r="K68" s="13">
        <v>0</v>
      </c>
      <c r="L68" s="13"/>
      <c r="M68" s="13">
        <v>0</v>
      </c>
      <c r="N68" s="15"/>
      <c r="O68" s="10">
        <v>0</v>
      </c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>
        <f t="shared" si="11"/>
        <v>0</v>
      </c>
      <c r="AA68" s="11"/>
      <c r="AB68" s="11"/>
      <c r="AC68" s="11"/>
      <c r="AD68" s="11"/>
      <c r="AE68" s="11">
        <f t="shared" si="12"/>
        <v>0</v>
      </c>
      <c r="AF68" s="11"/>
      <c r="AG68" s="11"/>
      <c r="AH68" s="11"/>
      <c r="AI68" s="11"/>
      <c r="AJ68" s="11"/>
      <c r="AK68" s="11"/>
      <c r="AL68" s="11">
        <f t="shared" si="21"/>
        <v>0</v>
      </c>
      <c r="AM68" s="11"/>
      <c r="AN68" s="11"/>
      <c r="AO68" s="11"/>
      <c r="AP68" s="11"/>
      <c r="AQ68" s="11"/>
      <c r="AR68" s="11"/>
      <c r="AS68" s="11">
        <f t="shared" si="19"/>
        <v>0</v>
      </c>
      <c r="AT68" s="11"/>
      <c r="AU68" s="11"/>
      <c r="AV68" s="11"/>
      <c r="AW68" s="11"/>
      <c r="AX68" s="11"/>
      <c r="AY68" s="11"/>
      <c r="AZ68" s="11"/>
      <c r="BA68" s="11"/>
      <c r="BB68" s="11">
        <f t="shared" si="20"/>
        <v>0</v>
      </c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>
        <f t="shared" si="22"/>
        <v>0</v>
      </c>
      <c r="BP68" s="11"/>
      <c r="BQ68" s="11"/>
      <c r="BR68" s="11"/>
      <c r="BS68" s="11"/>
      <c r="BT68" s="11"/>
      <c r="BU68" s="11">
        <f t="shared" si="14"/>
        <v>0</v>
      </c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>
        <f t="shared" si="15"/>
        <v>0</v>
      </c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>
        <f t="shared" si="16"/>
        <v>0</v>
      </c>
      <c r="DD68" s="24">
        <f>D68+F68+H68+O68+Z68+AE68+AL68+AS68+BB68+BO68+BU68+BW68+BY68+CA68</f>
        <v>3</v>
      </c>
      <c r="DE68" s="20">
        <f t="shared" si="17"/>
        <v>0</v>
      </c>
    </row>
    <row r="69" spans="1:109" s="17" customFormat="1" ht="20.100000000000001" customHeight="1">
      <c r="A69" s="4">
        <v>64</v>
      </c>
      <c r="B69" s="6" t="s">
        <v>132</v>
      </c>
      <c r="C69" s="15">
        <v>26.769860760035975</v>
      </c>
      <c r="D69" s="15"/>
      <c r="E69" s="16" t="s">
        <v>188</v>
      </c>
      <c r="F69" s="16">
        <v>3</v>
      </c>
      <c r="G69" s="16">
        <v>1.2750094723791072</v>
      </c>
      <c r="H69" s="16"/>
      <c r="I69" s="13">
        <v>1.6366158571428571</v>
      </c>
      <c r="J69" s="13"/>
      <c r="K69" s="13">
        <v>2.9086451111111109</v>
      </c>
      <c r="L69" s="13"/>
      <c r="M69" s="13">
        <v>28.184465999999997</v>
      </c>
      <c r="N69" s="15">
        <v>3</v>
      </c>
      <c r="O69" s="10">
        <v>3</v>
      </c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>
        <f t="shared" si="11"/>
        <v>0</v>
      </c>
      <c r="AA69" s="11"/>
      <c r="AB69" s="11"/>
      <c r="AC69" s="11"/>
      <c r="AD69" s="11"/>
      <c r="AE69" s="11">
        <f t="shared" si="12"/>
        <v>0</v>
      </c>
      <c r="AF69" s="11"/>
      <c r="AG69" s="11"/>
      <c r="AH69" s="11"/>
      <c r="AI69" s="11"/>
      <c r="AJ69" s="11"/>
      <c r="AK69" s="11"/>
      <c r="AL69" s="11">
        <f t="shared" si="21"/>
        <v>0</v>
      </c>
      <c r="AM69" s="11"/>
      <c r="AN69" s="11"/>
      <c r="AO69" s="11"/>
      <c r="AP69" s="11"/>
      <c r="AQ69" s="11"/>
      <c r="AR69" s="11"/>
      <c r="AS69" s="11">
        <f t="shared" si="19"/>
        <v>0</v>
      </c>
      <c r="AT69" s="11"/>
      <c r="AU69" s="11"/>
      <c r="AV69" s="11"/>
      <c r="AW69" s="11"/>
      <c r="AX69" s="11"/>
      <c r="AY69" s="11"/>
      <c r="AZ69" s="11"/>
      <c r="BA69" s="11"/>
      <c r="BB69" s="11">
        <f t="shared" si="20"/>
        <v>0</v>
      </c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>
        <f t="shared" si="22"/>
        <v>0</v>
      </c>
      <c r="BP69" s="11"/>
      <c r="BQ69" s="11"/>
      <c r="BR69" s="11"/>
      <c r="BS69" s="11"/>
      <c r="BT69" s="11"/>
      <c r="BU69" s="11">
        <f t="shared" si="14"/>
        <v>0</v>
      </c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>
        <f t="shared" si="15"/>
        <v>0</v>
      </c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>
        <f t="shared" si="16"/>
        <v>0</v>
      </c>
      <c r="DD69" s="24">
        <f>D69+F69+H69+O69+Z69+AE69+AL69+AS69+BB69+BO69+BU69+BW69+BY69+CA69</f>
        <v>6</v>
      </c>
      <c r="DE69" s="20">
        <f t="shared" si="17"/>
        <v>0</v>
      </c>
    </row>
    <row r="70" spans="1:109" s="17" customFormat="1" ht="20.100000000000001" customHeight="1">
      <c r="A70" s="4">
        <v>65</v>
      </c>
      <c r="B70" s="6" t="s">
        <v>133</v>
      </c>
      <c r="C70" s="15">
        <v>3.8820221636453098</v>
      </c>
      <c r="D70" s="15"/>
      <c r="E70" s="16" t="s">
        <v>189</v>
      </c>
      <c r="F70" s="16"/>
      <c r="G70" s="16">
        <v>-29.706415300229171</v>
      </c>
      <c r="H70" s="16"/>
      <c r="I70" s="13">
        <v>2.0774468160919541</v>
      </c>
      <c r="J70" s="13"/>
      <c r="K70" s="13">
        <v>0.42444610256410259</v>
      </c>
      <c r="L70" s="13"/>
      <c r="M70" s="13">
        <v>0</v>
      </c>
      <c r="N70" s="15"/>
      <c r="O70" s="10">
        <v>0</v>
      </c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>
        <f t="shared" ref="Z70:Z101" si="23">Q70+S70+U70+W70+Y70</f>
        <v>0</v>
      </c>
      <c r="AA70" s="11"/>
      <c r="AB70" s="11"/>
      <c r="AC70" s="11"/>
      <c r="AD70" s="11"/>
      <c r="AE70" s="11">
        <f t="shared" ref="AE70:AE101" si="24">AB70+AD70</f>
        <v>0</v>
      </c>
      <c r="AF70" s="11"/>
      <c r="AG70" s="11"/>
      <c r="AH70" s="11"/>
      <c r="AI70" s="11"/>
      <c r="AJ70" s="11"/>
      <c r="AK70" s="11"/>
      <c r="AL70" s="11">
        <f t="shared" si="21"/>
        <v>0</v>
      </c>
      <c r="AM70" s="11"/>
      <c r="AN70" s="11"/>
      <c r="AO70" s="11"/>
      <c r="AP70" s="11"/>
      <c r="AQ70" s="11"/>
      <c r="AR70" s="11"/>
      <c r="AS70" s="11">
        <f t="shared" si="19"/>
        <v>0</v>
      </c>
      <c r="AT70" s="11"/>
      <c r="AU70" s="11"/>
      <c r="AV70" s="11"/>
      <c r="AW70" s="11"/>
      <c r="AX70" s="11"/>
      <c r="AY70" s="11"/>
      <c r="AZ70" s="11"/>
      <c r="BA70" s="11"/>
      <c r="BB70" s="11">
        <f t="shared" si="20"/>
        <v>0</v>
      </c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>
        <f t="shared" si="22"/>
        <v>0</v>
      </c>
      <c r="BP70" s="11"/>
      <c r="BQ70" s="11"/>
      <c r="BR70" s="11"/>
      <c r="BS70" s="11"/>
      <c r="BT70" s="11"/>
      <c r="BU70" s="11">
        <f t="shared" ref="BU70:BU101" si="25">BP70+BQ70+BR70+BS70+BT70</f>
        <v>0</v>
      </c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>
        <f t="shared" ref="CN70:CN101" si="26">CC70+CE70+CG70+CI70+CK70+CM70</f>
        <v>0</v>
      </c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>
        <f t="shared" ref="DC70:DC101" si="27">CP70+CR70+CT70+CV70+CX70+CZ70+DB70</f>
        <v>0</v>
      </c>
      <c r="DD70" s="24">
        <f>D70+F70+H70+O70+Z70+AE70+AL70+AS70+BB70+BO70+BU70+BW70+BY70+CA70</f>
        <v>0</v>
      </c>
      <c r="DE70" s="20">
        <f t="shared" ref="DE70:DE101" si="28">CN70+DC70</f>
        <v>0</v>
      </c>
    </row>
    <row r="71" spans="1:109" s="17" customFormat="1" ht="20.100000000000001" customHeight="1">
      <c r="A71" s="4">
        <v>66</v>
      </c>
      <c r="B71" s="6" t="s">
        <v>134</v>
      </c>
      <c r="C71" s="15">
        <v>5.4311958500537019</v>
      </c>
      <c r="D71" s="15"/>
      <c r="E71" s="16" t="s">
        <v>188</v>
      </c>
      <c r="F71" s="16">
        <v>3</v>
      </c>
      <c r="G71" s="16">
        <v>72.927002814538483</v>
      </c>
      <c r="H71" s="16">
        <v>2</v>
      </c>
      <c r="I71" s="13">
        <v>0.72760182758620695</v>
      </c>
      <c r="J71" s="13"/>
      <c r="K71" s="13">
        <v>2.0413475771428571</v>
      </c>
      <c r="L71" s="13"/>
      <c r="M71" s="13">
        <v>3.9158576666666662</v>
      </c>
      <c r="N71" s="15"/>
      <c r="O71" s="10">
        <v>0</v>
      </c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>
        <f t="shared" si="23"/>
        <v>0</v>
      </c>
      <c r="AA71" s="11"/>
      <c r="AB71" s="11"/>
      <c r="AC71" s="11"/>
      <c r="AD71" s="11"/>
      <c r="AE71" s="11">
        <f t="shared" si="24"/>
        <v>0</v>
      </c>
      <c r="AF71" s="11"/>
      <c r="AG71" s="11"/>
      <c r="AH71" s="11"/>
      <c r="AI71" s="11"/>
      <c r="AJ71" s="11"/>
      <c r="AK71" s="11"/>
      <c r="AL71" s="11">
        <f t="shared" si="21"/>
        <v>0</v>
      </c>
      <c r="AM71" s="11"/>
      <c r="AN71" s="11"/>
      <c r="AO71" s="11"/>
      <c r="AP71" s="11"/>
      <c r="AQ71" s="11"/>
      <c r="AR71" s="11"/>
      <c r="AS71" s="11">
        <f t="shared" si="19"/>
        <v>0</v>
      </c>
      <c r="AT71" s="11"/>
      <c r="AU71" s="11"/>
      <c r="AV71" s="11"/>
      <c r="AW71" s="11"/>
      <c r="AX71" s="11"/>
      <c r="AY71" s="11"/>
      <c r="AZ71" s="11"/>
      <c r="BA71" s="11"/>
      <c r="BB71" s="11">
        <f t="shared" si="20"/>
        <v>0</v>
      </c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>
        <f t="shared" si="22"/>
        <v>0</v>
      </c>
      <c r="BP71" s="11"/>
      <c r="BQ71" s="11"/>
      <c r="BR71" s="11"/>
      <c r="BS71" s="11"/>
      <c r="BT71" s="11"/>
      <c r="BU71" s="11">
        <f t="shared" si="25"/>
        <v>0</v>
      </c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>
        <f t="shared" si="26"/>
        <v>0</v>
      </c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>
        <f t="shared" si="27"/>
        <v>0</v>
      </c>
      <c r="DD71" s="24">
        <f>D71+F71+H71+O71+Z71+AE71+AL71+AS71+BB71+BO71+BU71+BW71+BY71+CA71</f>
        <v>5</v>
      </c>
      <c r="DE71" s="20">
        <f t="shared" si="28"/>
        <v>0</v>
      </c>
    </row>
    <row r="72" spans="1:109" s="17" customFormat="1" ht="20.100000000000001" customHeight="1">
      <c r="A72" s="4">
        <v>67</v>
      </c>
      <c r="B72" s="6" t="s">
        <v>135</v>
      </c>
      <c r="C72" s="15">
        <v>6.5371644395633993E-15</v>
      </c>
      <c r="D72" s="15"/>
      <c r="E72" s="16" t="s">
        <v>188</v>
      </c>
      <c r="F72" s="16">
        <v>3</v>
      </c>
      <c r="G72" s="16">
        <v>17.540524448589867</v>
      </c>
      <c r="H72" s="16">
        <v>2</v>
      </c>
      <c r="I72" s="13">
        <v>1.3778446178160919</v>
      </c>
      <c r="J72" s="13"/>
      <c r="K72" s="13">
        <v>0.59097299999999997</v>
      </c>
      <c r="L72" s="13"/>
      <c r="M72" s="13">
        <v>0</v>
      </c>
      <c r="N72" s="15"/>
      <c r="O72" s="10">
        <v>0</v>
      </c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>
        <f t="shared" si="23"/>
        <v>0</v>
      </c>
      <c r="AA72" s="11"/>
      <c r="AB72" s="11"/>
      <c r="AC72" s="11"/>
      <c r="AD72" s="11"/>
      <c r="AE72" s="11">
        <f t="shared" si="24"/>
        <v>0</v>
      </c>
      <c r="AF72" s="11"/>
      <c r="AG72" s="11"/>
      <c r="AH72" s="11"/>
      <c r="AI72" s="11"/>
      <c r="AJ72" s="11"/>
      <c r="AK72" s="11"/>
      <c r="AL72" s="11">
        <f t="shared" si="21"/>
        <v>0</v>
      </c>
      <c r="AM72" s="11"/>
      <c r="AN72" s="11"/>
      <c r="AO72" s="11"/>
      <c r="AP72" s="11"/>
      <c r="AQ72" s="11"/>
      <c r="AR72" s="11"/>
      <c r="AS72" s="11">
        <f t="shared" si="19"/>
        <v>0</v>
      </c>
      <c r="AT72" s="11"/>
      <c r="AU72" s="11"/>
      <c r="AV72" s="11"/>
      <c r="AW72" s="11"/>
      <c r="AX72" s="11"/>
      <c r="AY72" s="11"/>
      <c r="AZ72" s="11"/>
      <c r="BA72" s="11"/>
      <c r="BB72" s="11">
        <f t="shared" si="20"/>
        <v>0</v>
      </c>
      <c r="BC72" s="19"/>
      <c r="BD72" s="19"/>
      <c r="BE72" s="19"/>
      <c r="BF72" s="19"/>
      <c r="BG72" s="11"/>
      <c r="BH72" s="11"/>
      <c r="BI72" s="11"/>
      <c r="BJ72" s="11"/>
      <c r="BK72" s="11"/>
      <c r="BL72" s="11"/>
      <c r="BM72" s="11"/>
      <c r="BN72" s="19"/>
      <c r="BO72" s="11">
        <f t="shared" si="22"/>
        <v>0</v>
      </c>
      <c r="BP72" s="11"/>
      <c r="BQ72" s="11"/>
      <c r="BR72" s="11"/>
      <c r="BS72" s="11"/>
      <c r="BT72" s="11"/>
      <c r="BU72" s="11">
        <f t="shared" si="25"/>
        <v>0</v>
      </c>
      <c r="BV72" s="11"/>
      <c r="BW72" s="11"/>
      <c r="BX72" s="11"/>
      <c r="BY72" s="11"/>
      <c r="BZ72" s="11" t="s">
        <v>192</v>
      </c>
      <c r="CA72" s="11">
        <v>2</v>
      </c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>
        <f t="shared" si="26"/>
        <v>0</v>
      </c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>
        <f t="shared" si="27"/>
        <v>0</v>
      </c>
      <c r="DD72" s="24">
        <f>D72+F72+H72+O72+Z72+AE72+AL72+AS72+BB72+BO72+BU72+BW72+BY72+CA72</f>
        <v>7</v>
      </c>
      <c r="DE72" s="20">
        <f t="shared" si="28"/>
        <v>0</v>
      </c>
    </row>
    <row r="73" spans="1:109" s="17" customFormat="1" ht="20.100000000000001" customHeight="1">
      <c r="A73" s="4">
        <v>68</v>
      </c>
      <c r="B73" s="6" t="s">
        <v>136</v>
      </c>
      <c r="C73" s="15">
        <v>20.409527457234862</v>
      </c>
      <c r="D73" s="15"/>
      <c r="E73" s="16" t="s">
        <v>188</v>
      </c>
      <c r="F73" s="16">
        <v>3</v>
      </c>
      <c r="G73" s="16">
        <v>39.82970615257495</v>
      </c>
      <c r="H73" s="16">
        <v>2</v>
      </c>
      <c r="I73" s="13">
        <v>1.2559576000000001</v>
      </c>
      <c r="J73" s="13"/>
      <c r="K73" s="13">
        <v>3.0137794428571429</v>
      </c>
      <c r="L73" s="13"/>
      <c r="M73" s="13">
        <v>0</v>
      </c>
      <c r="N73" s="15"/>
      <c r="O73" s="10">
        <v>0</v>
      </c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>
        <f t="shared" si="23"/>
        <v>0</v>
      </c>
      <c r="AA73" s="11"/>
      <c r="AB73" s="11"/>
      <c r="AC73" s="11"/>
      <c r="AD73" s="11"/>
      <c r="AE73" s="11">
        <f t="shared" si="24"/>
        <v>0</v>
      </c>
      <c r="AF73" s="11"/>
      <c r="AG73" s="11"/>
      <c r="AH73" s="11"/>
      <c r="AI73" s="11"/>
      <c r="AJ73" s="11"/>
      <c r="AK73" s="11"/>
      <c r="AL73" s="11">
        <f t="shared" si="21"/>
        <v>0</v>
      </c>
      <c r="AM73" s="11"/>
      <c r="AN73" s="11"/>
      <c r="AO73" s="11"/>
      <c r="AP73" s="11"/>
      <c r="AQ73" s="11"/>
      <c r="AR73" s="11"/>
      <c r="AS73" s="11">
        <f t="shared" si="19"/>
        <v>0</v>
      </c>
      <c r="AT73" s="11"/>
      <c r="AU73" s="11"/>
      <c r="AV73" s="11"/>
      <c r="AW73" s="11"/>
      <c r="AX73" s="11"/>
      <c r="AY73" s="11"/>
      <c r="AZ73" s="11"/>
      <c r="BA73" s="11"/>
      <c r="BB73" s="11">
        <f t="shared" si="20"/>
        <v>0</v>
      </c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>
        <f t="shared" si="22"/>
        <v>0</v>
      </c>
      <c r="BP73" s="11"/>
      <c r="BQ73" s="11"/>
      <c r="BR73" s="11"/>
      <c r="BS73" s="11"/>
      <c r="BT73" s="11"/>
      <c r="BU73" s="11">
        <f t="shared" si="25"/>
        <v>0</v>
      </c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>
        <f t="shared" si="26"/>
        <v>0</v>
      </c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>
        <f t="shared" si="27"/>
        <v>0</v>
      </c>
      <c r="DD73" s="24">
        <f>D73+F73+H73+O73+Z73+AE73+AL73+AS73+BB73+BO73+BU73+BW73+BY73+CA73</f>
        <v>5</v>
      </c>
      <c r="DE73" s="20">
        <f t="shared" si="28"/>
        <v>0</v>
      </c>
    </row>
    <row r="74" spans="1:109" s="17" customFormat="1" ht="20.100000000000001" customHeight="1">
      <c r="A74" s="4">
        <v>69</v>
      </c>
      <c r="B74" s="6" t="s">
        <v>137</v>
      </c>
      <c r="C74" s="15">
        <v>7.3352188639871905</v>
      </c>
      <c r="D74" s="15"/>
      <c r="E74" s="16" t="s">
        <v>188</v>
      </c>
      <c r="F74" s="16">
        <v>3</v>
      </c>
      <c r="G74" s="16">
        <v>44.110541116605532</v>
      </c>
      <c r="H74" s="16">
        <v>2</v>
      </c>
      <c r="I74" s="13">
        <v>1.3401000303030304</v>
      </c>
      <c r="J74" s="13"/>
      <c r="K74" s="13">
        <v>0.79009041379310341</v>
      </c>
      <c r="L74" s="13"/>
      <c r="M74" s="13">
        <v>0</v>
      </c>
      <c r="N74" s="15"/>
      <c r="O74" s="10">
        <v>0</v>
      </c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>
        <f t="shared" si="23"/>
        <v>0</v>
      </c>
      <c r="AA74" s="11"/>
      <c r="AB74" s="11"/>
      <c r="AC74" s="11"/>
      <c r="AD74" s="11"/>
      <c r="AE74" s="11">
        <f t="shared" si="24"/>
        <v>0</v>
      </c>
      <c r="AF74" s="11"/>
      <c r="AG74" s="11"/>
      <c r="AH74" s="11"/>
      <c r="AI74" s="11"/>
      <c r="AJ74" s="11"/>
      <c r="AK74" s="11"/>
      <c r="AL74" s="11">
        <f t="shared" si="21"/>
        <v>0</v>
      </c>
      <c r="AM74" s="11"/>
      <c r="AN74" s="11"/>
      <c r="AO74" s="11"/>
      <c r="AP74" s="11"/>
      <c r="AQ74" s="11"/>
      <c r="AR74" s="11"/>
      <c r="AS74" s="11">
        <f t="shared" si="19"/>
        <v>0</v>
      </c>
      <c r="AT74" s="11"/>
      <c r="AU74" s="11"/>
      <c r="AV74" s="11"/>
      <c r="AW74" s="11"/>
      <c r="AX74" s="11"/>
      <c r="AY74" s="11"/>
      <c r="AZ74" s="11"/>
      <c r="BA74" s="11"/>
      <c r="BB74" s="11">
        <f t="shared" si="20"/>
        <v>0</v>
      </c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>
        <f t="shared" si="22"/>
        <v>0</v>
      </c>
      <c r="BP74" s="11"/>
      <c r="BQ74" s="11"/>
      <c r="BR74" s="11"/>
      <c r="BS74" s="11"/>
      <c r="BT74" s="11"/>
      <c r="BU74" s="11">
        <f t="shared" si="25"/>
        <v>0</v>
      </c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>
        <f t="shared" si="26"/>
        <v>0</v>
      </c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>
        <f t="shared" si="27"/>
        <v>0</v>
      </c>
      <c r="DD74" s="24">
        <f>D74+F74+H74+O74+Z74+AE74+AL74+AS74+BB74+BO74+BU74+BW74+BY74+CA74</f>
        <v>5</v>
      </c>
      <c r="DE74" s="20">
        <f t="shared" si="28"/>
        <v>0</v>
      </c>
    </row>
    <row r="75" spans="1:109" s="17" customFormat="1" ht="20.100000000000001" customHeight="1">
      <c r="A75" s="4">
        <v>70</v>
      </c>
      <c r="B75" s="6" t="s">
        <v>139</v>
      </c>
      <c r="C75" s="15">
        <v>20.118571229901708</v>
      </c>
      <c r="D75" s="15"/>
      <c r="E75" s="16" t="s">
        <v>188</v>
      </c>
      <c r="F75" s="16">
        <v>3</v>
      </c>
      <c r="G75" s="16">
        <v>37.36122688035843</v>
      </c>
      <c r="H75" s="16">
        <v>2</v>
      </c>
      <c r="I75" s="13">
        <v>1.9301445611510792</v>
      </c>
      <c r="J75" s="13"/>
      <c r="K75" s="13">
        <v>0.86257861635220134</v>
      </c>
      <c r="L75" s="13"/>
      <c r="M75" s="13">
        <v>0</v>
      </c>
      <c r="N75" s="15"/>
      <c r="O75" s="10">
        <v>0</v>
      </c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>
        <f t="shared" si="23"/>
        <v>0</v>
      </c>
      <c r="AA75" s="11"/>
      <c r="AB75" s="11"/>
      <c r="AC75" s="11"/>
      <c r="AD75" s="11"/>
      <c r="AE75" s="11">
        <f t="shared" si="24"/>
        <v>0</v>
      </c>
      <c r="AF75" s="11"/>
      <c r="AG75" s="11"/>
      <c r="AH75" s="11"/>
      <c r="AI75" s="11"/>
      <c r="AJ75" s="11"/>
      <c r="AK75" s="11"/>
      <c r="AL75" s="11">
        <f t="shared" si="21"/>
        <v>0</v>
      </c>
      <c r="AM75" s="11"/>
      <c r="AN75" s="11"/>
      <c r="AO75" s="11"/>
      <c r="AP75" s="11"/>
      <c r="AQ75" s="11"/>
      <c r="AR75" s="11"/>
      <c r="AS75" s="11">
        <f t="shared" si="19"/>
        <v>0</v>
      </c>
      <c r="AT75" s="11"/>
      <c r="AU75" s="11"/>
      <c r="AV75" s="11"/>
      <c r="AW75" s="11"/>
      <c r="AX75" s="11"/>
      <c r="AY75" s="11"/>
      <c r="AZ75" s="11"/>
      <c r="BA75" s="11"/>
      <c r="BB75" s="11">
        <f t="shared" si="20"/>
        <v>0</v>
      </c>
      <c r="BC75" s="18"/>
      <c r="BD75" s="18"/>
      <c r="BE75" s="18"/>
      <c r="BF75" s="18"/>
      <c r="BG75" s="11">
        <v>1</v>
      </c>
      <c r="BH75" s="11">
        <v>2</v>
      </c>
      <c r="BI75" s="11"/>
      <c r="BJ75" s="11"/>
      <c r="BK75" s="11"/>
      <c r="BL75" s="11"/>
      <c r="BM75" s="11"/>
      <c r="BN75" s="18"/>
      <c r="BO75" s="11">
        <f t="shared" si="22"/>
        <v>2</v>
      </c>
      <c r="BP75" s="11"/>
      <c r="BQ75" s="11"/>
      <c r="BR75" s="11"/>
      <c r="BS75" s="11">
        <v>1</v>
      </c>
      <c r="BT75" s="11"/>
      <c r="BU75" s="11">
        <f t="shared" si="25"/>
        <v>1</v>
      </c>
      <c r="BV75" s="11"/>
      <c r="BW75" s="11"/>
      <c r="BX75" s="11"/>
      <c r="BY75" s="11"/>
      <c r="BZ75" s="11" t="s">
        <v>192</v>
      </c>
      <c r="CA75" s="11">
        <v>2</v>
      </c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>
        <f t="shared" si="26"/>
        <v>0</v>
      </c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>
        <f t="shared" si="27"/>
        <v>0</v>
      </c>
      <c r="DD75" s="24">
        <f>D75+F75+H75+O75+Z75+AE75+AL75+AS75+BB75+BO75+BU75+BW75+BY75+CA75</f>
        <v>10</v>
      </c>
      <c r="DE75" s="20">
        <f t="shared" si="28"/>
        <v>0</v>
      </c>
    </row>
    <row r="76" spans="1:109" s="17" customFormat="1" ht="20.100000000000001" customHeight="1">
      <c r="A76" s="4">
        <v>71</v>
      </c>
      <c r="B76" s="6" t="s">
        <v>140</v>
      </c>
      <c r="C76" s="15">
        <v>13.208392639731112</v>
      </c>
      <c r="D76" s="15"/>
      <c r="E76" s="16" t="s">
        <v>189</v>
      </c>
      <c r="F76" s="16"/>
      <c r="G76" s="16">
        <v>-25.403177364782991</v>
      </c>
      <c r="H76" s="16"/>
      <c r="I76" s="13">
        <v>1.1699767017543858</v>
      </c>
      <c r="J76" s="13"/>
      <c r="K76" s="13">
        <v>0.90783954098360653</v>
      </c>
      <c r="L76" s="13"/>
      <c r="M76" s="13">
        <v>1.0071039833333333</v>
      </c>
      <c r="N76" s="15"/>
      <c r="O76" s="10">
        <v>0</v>
      </c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>
        <f t="shared" si="23"/>
        <v>0</v>
      </c>
      <c r="AA76" s="11"/>
      <c r="AB76" s="11"/>
      <c r="AC76" s="11"/>
      <c r="AD76" s="11"/>
      <c r="AE76" s="11">
        <f t="shared" si="24"/>
        <v>0</v>
      </c>
      <c r="AF76" s="11"/>
      <c r="AG76" s="11"/>
      <c r="AH76" s="11"/>
      <c r="AI76" s="11"/>
      <c r="AJ76" s="11"/>
      <c r="AK76" s="11"/>
      <c r="AL76" s="11">
        <f t="shared" si="21"/>
        <v>0</v>
      </c>
      <c r="AM76" s="11"/>
      <c r="AN76" s="11"/>
      <c r="AO76" s="11"/>
      <c r="AP76" s="11"/>
      <c r="AQ76" s="11"/>
      <c r="AR76" s="11"/>
      <c r="AS76" s="11">
        <f t="shared" si="19"/>
        <v>0</v>
      </c>
      <c r="AT76" s="11"/>
      <c r="AU76" s="11"/>
      <c r="AV76" s="11"/>
      <c r="AW76" s="11"/>
      <c r="AX76" s="11"/>
      <c r="AY76" s="11"/>
      <c r="AZ76" s="11"/>
      <c r="BA76" s="11"/>
      <c r="BB76" s="11">
        <f t="shared" si="20"/>
        <v>0</v>
      </c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>
        <f t="shared" si="22"/>
        <v>0</v>
      </c>
      <c r="BP76" s="11"/>
      <c r="BQ76" s="11"/>
      <c r="BR76" s="11"/>
      <c r="BS76" s="11"/>
      <c r="BT76" s="11"/>
      <c r="BU76" s="11">
        <f t="shared" si="25"/>
        <v>0</v>
      </c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>
        <v>2016</v>
      </c>
      <c r="CI76" s="11">
        <v>4</v>
      </c>
      <c r="CJ76" s="11"/>
      <c r="CK76" s="11"/>
      <c r="CL76" s="11"/>
      <c r="CM76" s="11"/>
      <c r="CN76" s="11">
        <f t="shared" si="26"/>
        <v>4</v>
      </c>
      <c r="CO76" s="11"/>
      <c r="CP76" s="11"/>
      <c r="CQ76" s="11"/>
      <c r="CR76" s="11"/>
      <c r="CS76" s="11"/>
      <c r="CT76" s="11"/>
      <c r="CU76" s="11"/>
      <c r="CV76" s="11"/>
      <c r="CW76" s="11" t="s">
        <v>204</v>
      </c>
      <c r="CX76" s="11">
        <v>6</v>
      </c>
      <c r="CY76" s="11"/>
      <c r="CZ76" s="11"/>
      <c r="DA76" s="11"/>
      <c r="DB76" s="11"/>
      <c r="DC76" s="11">
        <f t="shared" si="27"/>
        <v>6</v>
      </c>
      <c r="DD76" s="24">
        <f>D76+F76+H76+O76+Z76+AE76+AL76+AS76+BB76+BO76+BU76+BW76+BY76+CA76</f>
        <v>0</v>
      </c>
      <c r="DE76" s="20">
        <f t="shared" si="28"/>
        <v>10</v>
      </c>
    </row>
    <row r="77" spans="1:109" s="17" customFormat="1" ht="20.100000000000001" customHeight="1">
      <c r="A77" s="4">
        <v>72</v>
      </c>
      <c r="B77" s="6" t="s">
        <v>141</v>
      </c>
      <c r="C77" s="15">
        <v>1.1060698842942406E-14</v>
      </c>
      <c r="D77" s="15"/>
      <c r="E77" s="16" t="s">
        <v>189</v>
      </c>
      <c r="F77" s="16"/>
      <c r="G77" s="16">
        <v>-0.36270034832807108</v>
      </c>
      <c r="H77" s="16"/>
      <c r="I77" s="13">
        <v>3.5451361274509803</v>
      </c>
      <c r="J77" s="13">
        <v>3</v>
      </c>
      <c r="K77" s="13">
        <v>2.0336338571428572</v>
      </c>
      <c r="L77" s="13"/>
      <c r="M77" s="13">
        <v>0</v>
      </c>
      <c r="N77" s="15"/>
      <c r="O77" s="10">
        <v>3</v>
      </c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>
        <f t="shared" si="23"/>
        <v>0</v>
      </c>
      <c r="AA77" s="11"/>
      <c r="AB77" s="11"/>
      <c r="AC77" s="11"/>
      <c r="AD77" s="11"/>
      <c r="AE77" s="11">
        <f t="shared" si="24"/>
        <v>0</v>
      </c>
      <c r="AF77" s="11"/>
      <c r="AG77" s="11"/>
      <c r="AH77" s="11"/>
      <c r="AI77" s="11"/>
      <c r="AJ77" s="11"/>
      <c r="AK77" s="11"/>
      <c r="AL77" s="11">
        <f t="shared" si="21"/>
        <v>0</v>
      </c>
      <c r="AM77" s="11"/>
      <c r="AN77" s="11"/>
      <c r="AO77" s="11"/>
      <c r="AP77" s="11"/>
      <c r="AQ77" s="12"/>
      <c r="AR77" s="12"/>
      <c r="AS77" s="11">
        <f t="shared" si="19"/>
        <v>0</v>
      </c>
      <c r="AT77" s="11"/>
      <c r="AU77" s="11"/>
      <c r="AV77" s="11"/>
      <c r="AW77" s="11"/>
      <c r="AX77" s="11"/>
      <c r="AY77" s="11"/>
      <c r="AZ77" s="11"/>
      <c r="BA77" s="11"/>
      <c r="BB77" s="11">
        <f t="shared" si="20"/>
        <v>0</v>
      </c>
      <c r="BC77" s="18"/>
      <c r="BD77" s="18"/>
      <c r="BE77" s="18"/>
      <c r="BF77" s="18"/>
      <c r="BG77" s="8"/>
      <c r="BH77" s="8"/>
      <c r="BI77" s="8"/>
      <c r="BJ77" s="8"/>
      <c r="BK77" s="11"/>
      <c r="BL77" s="11"/>
      <c r="BM77" s="11"/>
      <c r="BN77" s="18"/>
      <c r="BO77" s="11">
        <f t="shared" si="22"/>
        <v>0</v>
      </c>
      <c r="BP77" s="11"/>
      <c r="BQ77" s="11"/>
      <c r="BR77" s="11"/>
      <c r="BS77" s="11"/>
      <c r="BT77" s="11"/>
      <c r="BU77" s="11">
        <f t="shared" si="25"/>
        <v>0</v>
      </c>
      <c r="BV77" s="11"/>
      <c r="BW77" s="11"/>
      <c r="BX77" s="11"/>
      <c r="BY77" s="11"/>
      <c r="BZ77" s="11" t="s">
        <v>192</v>
      </c>
      <c r="CA77" s="11">
        <v>2</v>
      </c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>
        <f t="shared" si="26"/>
        <v>0</v>
      </c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>
        <f t="shared" si="27"/>
        <v>0</v>
      </c>
      <c r="DD77" s="24">
        <f>D77+F77+H77+O77+Z77+AE77+AL77+AS77+BB77+BO77+BU77+BW77+BY77+CA77</f>
        <v>5</v>
      </c>
      <c r="DE77" s="20">
        <f t="shared" si="28"/>
        <v>0</v>
      </c>
    </row>
    <row r="78" spans="1:109" s="17" customFormat="1" ht="20.100000000000001" customHeight="1">
      <c r="A78" s="4">
        <v>73</v>
      </c>
      <c r="B78" s="6" t="s">
        <v>142</v>
      </c>
      <c r="C78" s="15">
        <v>17.291298352677405</v>
      </c>
      <c r="D78" s="15"/>
      <c r="E78" s="16" t="s">
        <v>189</v>
      </c>
      <c r="F78" s="16"/>
      <c r="G78" s="16">
        <v>-13.23953439738289</v>
      </c>
      <c r="H78" s="16"/>
      <c r="I78" s="13">
        <v>1.6333823778337533</v>
      </c>
      <c r="J78" s="13"/>
      <c r="K78" s="13">
        <v>1.0235848645833332</v>
      </c>
      <c r="L78" s="13"/>
      <c r="M78" s="13">
        <v>0</v>
      </c>
      <c r="N78" s="15"/>
      <c r="O78" s="10">
        <v>0</v>
      </c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>
        <f t="shared" si="23"/>
        <v>0</v>
      </c>
      <c r="AA78" s="11"/>
      <c r="AB78" s="11"/>
      <c r="AC78" s="11"/>
      <c r="AD78" s="11"/>
      <c r="AE78" s="11">
        <f t="shared" si="24"/>
        <v>0</v>
      </c>
      <c r="AF78" s="11"/>
      <c r="AG78" s="11"/>
      <c r="AH78" s="11">
        <v>1</v>
      </c>
      <c r="AI78" s="11">
        <v>4</v>
      </c>
      <c r="AJ78" s="11"/>
      <c r="AK78" s="11"/>
      <c r="AL78" s="11">
        <f t="shared" si="21"/>
        <v>4</v>
      </c>
      <c r="AM78" s="11"/>
      <c r="AN78" s="11"/>
      <c r="AO78" s="11"/>
      <c r="AP78" s="11"/>
      <c r="AQ78" s="11"/>
      <c r="AR78" s="11"/>
      <c r="AS78" s="11">
        <f t="shared" si="19"/>
        <v>0</v>
      </c>
      <c r="AT78" s="11"/>
      <c r="AU78" s="11"/>
      <c r="AV78" s="11"/>
      <c r="AW78" s="11"/>
      <c r="AX78" s="11"/>
      <c r="AY78" s="11"/>
      <c r="AZ78" s="11"/>
      <c r="BA78" s="11"/>
      <c r="BB78" s="11">
        <f t="shared" si="20"/>
        <v>0</v>
      </c>
      <c r="BC78" s="18"/>
      <c r="BD78" s="18"/>
      <c r="BE78" s="18"/>
      <c r="BF78" s="18"/>
      <c r="BG78" s="11"/>
      <c r="BH78" s="11"/>
      <c r="BI78" s="11"/>
      <c r="BJ78" s="11"/>
      <c r="BK78" s="11">
        <v>1</v>
      </c>
      <c r="BL78" s="11">
        <v>1</v>
      </c>
      <c r="BM78" s="11"/>
      <c r="BN78" s="18"/>
      <c r="BO78" s="11">
        <f t="shared" si="22"/>
        <v>1</v>
      </c>
      <c r="BP78" s="11"/>
      <c r="BQ78" s="11"/>
      <c r="BR78" s="11"/>
      <c r="BS78" s="11"/>
      <c r="BT78" s="11"/>
      <c r="BU78" s="11">
        <f t="shared" si="25"/>
        <v>0</v>
      </c>
      <c r="BV78" s="11"/>
      <c r="BW78" s="11"/>
      <c r="BX78" s="11"/>
      <c r="BY78" s="11"/>
      <c r="BZ78" s="11" t="s">
        <v>192</v>
      </c>
      <c r="CA78" s="11">
        <v>2</v>
      </c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>
        <f t="shared" si="26"/>
        <v>0</v>
      </c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>
        <f t="shared" si="27"/>
        <v>0</v>
      </c>
      <c r="DD78" s="24">
        <f>D78+F78+H78+O78+Z78+AE78+AL78+AS78+BB78+BO78+BU78+BW78+BY78+CA78</f>
        <v>7</v>
      </c>
      <c r="DE78" s="20">
        <f t="shared" si="28"/>
        <v>0</v>
      </c>
    </row>
    <row r="79" spans="1:109" s="17" customFormat="1" ht="20.100000000000001" customHeight="1">
      <c r="A79" s="4">
        <v>74</v>
      </c>
      <c r="B79" s="6" t="s">
        <v>143</v>
      </c>
      <c r="C79" s="15">
        <v>49.907955801507384</v>
      </c>
      <c r="D79" s="15">
        <v>3</v>
      </c>
      <c r="E79" s="16" t="s">
        <v>189</v>
      </c>
      <c r="F79" s="16"/>
      <c r="G79" s="16">
        <v>-21.430853230788117</v>
      </c>
      <c r="H79" s="16"/>
      <c r="I79" s="13">
        <v>1.1742991650485435</v>
      </c>
      <c r="J79" s="13"/>
      <c r="K79" s="13">
        <v>1.8742970462962962</v>
      </c>
      <c r="L79" s="13"/>
      <c r="M79" s="13">
        <v>8.5259435000000003</v>
      </c>
      <c r="N79" s="15">
        <v>3</v>
      </c>
      <c r="O79" s="10">
        <v>3</v>
      </c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>
        <f t="shared" si="23"/>
        <v>0</v>
      </c>
      <c r="AA79" s="11"/>
      <c r="AB79" s="11"/>
      <c r="AC79" s="11"/>
      <c r="AD79" s="11"/>
      <c r="AE79" s="11">
        <f t="shared" si="24"/>
        <v>0</v>
      </c>
      <c r="AF79" s="11"/>
      <c r="AG79" s="11"/>
      <c r="AH79" s="11"/>
      <c r="AI79" s="11"/>
      <c r="AJ79" s="11"/>
      <c r="AK79" s="11"/>
      <c r="AL79" s="11">
        <f t="shared" si="21"/>
        <v>0</v>
      </c>
      <c r="AM79" s="11"/>
      <c r="AN79" s="11"/>
      <c r="AO79" s="11"/>
      <c r="AP79" s="11"/>
      <c r="AQ79" s="11"/>
      <c r="AR79" s="11"/>
      <c r="AS79" s="11">
        <f t="shared" si="19"/>
        <v>0</v>
      </c>
      <c r="AT79" s="11"/>
      <c r="AU79" s="11"/>
      <c r="AV79" s="11"/>
      <c r="AW79" s="11"/>
      <c r="AX79" s="11"/>
      <c r="AY79" s="11"/>
      <c r="AZ79" s="11"/>
      <c r="BA79" s="11"/>
      <c r="BB79" s="11">
        <f t="shared" si="20"/>
        <v>0</v>
      </c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>
        <f t="shared" si="22"/>
        <v>0</v>
      </c>
      <c r="BP79" s="11"/>
      <c r="BQ79" s="11"/>
      <c r="BR79" s="11"/>
      <c r="BS79" s="11"/>
      <c r="BT79" s="11"/>
      <c r="BU79" s="11">
        <f t="shared" si="25"/>
        <v>0</v>
      </c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>
        <f t="shared" si="26"/>
        <v>0</v>
      </c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>
        <f t="shared" si="27"/>
        <v>0</v>
      </c>
      <c r="DD79" s="24">
        <f>D79+F79+H79+O79+Z79+AE79+AL79+AS79+BB79+BO79+BU79+BW79+BY79+CA79</f>
        <v>6</v>
      </c>
      <c r="DE79" s="20">
        <f t="shared" si="28"/>
        <v>0</v>
      </c>
    </row>
    <row r="80" spans="1:109" s="17" customFormat="1" ht="20.100000000000001" customHeight="1">
      <c r="A80" s="4">
        <v>75</v>
      </c>
      <c r="B80" s="6" t="s">
        <v>144</v>
      </c>
      <c r="C80" s="15">
        <v>8.5792727654693337</v>
      </c>
      <c r="D80" s="15"/>
      <c r="E80" s="16" t="s">
        <v>188</v>
      </c>
      <c r="F80" s="16">
        <v>3</v>
      </c>
      <c r="G80" s="16">
        <v>20.047193460632997</v>
      </c>
      <c r="H80" s="16">
        <v>2</v>
      </c>
      <c r="I80" s="13">
        <v>1.3478136862575627</v>
      </c>
      <c r="J80" s="13"/>
      <c r="K80" s="13">
        <v>5.1933939826086961</v>
      </c>
      <c r="L80" s="13">
        <v>3</v>
      </c>
      <c r="M80" s="13">
        <v>18.030175</v>
      </c>
      <c r="N80" s="15">
        <v>3</v>
      </c>
      <c r="O80" s="10">
        <v>6</v>
      </c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>
        <f t="shared" si="23"/>
        <v>0</v>
      </c>
      <c r="AA80" s="11"/>
      <c r="AB80" s="11"/>
      <c r="AC80" s="11">
        <v>1</v>
      </c>
      <c r="AD80" s="11">
        <v>1</v>
      </c>
      <c r="AE80" s="11">
        <f t="shared" si="24"/>
        <v>1</v>
      </c>
      <c r="AF80" s="11"/>
      <c r="AG80" s="11"/>
      <c r="AH80" s="11"/>
      <c r="AI80" s="11"/>
      <c r="AJ80" s="11"/>
      <c r="AK80" s="11"/>
      <c r="AL80" s="11">
        <f t="shared" si="21"/>
        <v>0</v>
      </c>
      <c r="AM80" s="11"/>
      <c r="AN80" s="11"/>
      <c r="AO80" s="11"/>
      <c r="AP80" s="11"/>
      <c r="AQ80" s="11"/>
      <c r="AR80" s="11"/>
      <c r="AS80" s="11">
        <f t="shared" si="19"/>
        <v>0</v>
      </c>
      <c r="AT80" s="11"/>
      <c r="AU80" s="11"/>
      <c r="AV80" s="11"/>
      <c r="AW80" s="11"/>
      <c r="AX80" s="11"/>
      <c r="AY80" s="11"/>
      <c r="AZ80" s="11"/>
      <c r="BA80" s="11"/>
      <c r="BB80" s="11">
        <f t="shared" si="20"/>
        <v>0</v>
      </c>
      <c r="BC80" s="19"/>
      <c r="BD80" s="19"/>
      <c r="BE80" s="19"/>
      <c r="BF80" s="19"/>
      <c r="BG80" s="11"/>
      <c r="BH80" s="11"/>
      <c r="BI80" s="11"/>
      <c r="BJ80" s="11"/>
      <c r="BK80" s="11">
        <v>7</v>
      </c>
      <c r="BL80" s="11">
        <v>7</v>
      </c>
      <c r="BM80" s="11">
        <v>3</v>
      </c>
      <c r="BN80" s="19" t="s">
        <v>193</v>
      </c>
      <c r="BO80" s="11">
        <v>5</v>
      </c>
      <c r="BP80" s="11"/>
      <c r="BQ80" s="11"/>
      <c r="BR80" s="11"/>
      <c r="BS80" s="11"/>
      <c r="BT80" s="11"/>
      <c r="BU80" s="11">
        <f t="shared" si="25"/>
        <v>0</v>
      </c>
      <c r="BV80" s="11" t="s">
        <v>191</v>
      </c>
      <c r="BW80" s="11">
        <v>2</v>
      </c>
      <c r="BX80" s="11">
        <v>1</v>
      </c>
      <c r="BY80" s="11">
        <v>1</v>
      </c>
      <c r="BZ80" s="11" t="s">
        <v>192</v>
      </c>
      <c r="CA80" s="11">
        <v>2</v>
      </c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>
        <f t="shared" si="26"/>
        <v>0</v>
      </c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>
        <f t="shared" si="27"/>
        <v>0</v>
      </c>
      <c r="DD80" s="24">
        <f>D80+F80+H80+O80+Z80+AE80+AL80+AS80+BB80+BO80+BU80+BW80+BY80+CA80</f>
        <v>22</v>
      </c>
      <c r="DE80" s="20">
        <f t="shared" si="28"/>
        <v>0</v>
      </c>
    </row>
    <row r="81" spans="1:109" s="17" customFormat="1" ht="20.100000000000001" customHeight="1">
      <c r="A81" s="4">
        <v>76</v>
      </c>
      <c r="B81" s="6" t="s">
        <v>145</v>
      </c>
      <c r="C81" s="15">
        <v>31.52000000165669</v>
      </c>
      <c r="D81" s="15">
        <v>2</v>
      </c>
      <c r="E81" s="16" t="s">
        <v>188</v>
      </c>
      <c r="F81" s="16">
        <v>3</v>
      </c>
      <c r="G81" s="16">
        <v>14.196897548292853</v>
      </c>
      <c r="H81" s="16">
        <v>2</v>
      </c>
      <c r="I81" s="13">
        <v>1.2980049249999999</v>
      </c>
      <c r="J81" s="13"/>
      <c r="K81" s="13">
        <v>5.0312557096774198</v>
      </c>
      <c r="L81" s="13">
        <v>3</v>
      </c>
      <c r="M81" s="13">
        <v>11.460559458333334</v>
      </c>
      <c r="N81" s="15">
        <v>3</v>
      </c>
      <c r="O81" s="10">
        <v>6</v>
      </c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>
        <f t="shared" si="23"/>
        <v>0</v>
      </c>
      <c r="AA81" s="11"/>
      <c r="AB81" s="11"/>
      <c r="AC81" s="11"/>
      <c r="AD81" s="11"/>
      <c r="AE81" s="11">
        <f t="shared" si="24"/>
        <v>0</v>
      </c>
      <c r="AF81" s="11"/>
      <c r="AG81" s="11"/>
      <c r="AH81" s="11"/>
      <c r="AI81" s="11"/>
      <c r="AJ81" s="11"/>
      <c r="AK81" s="11"/>
      <c r="AL81" s="11">
        <f t="shared" si="21"/>
        <v>0</v>
      </c>
      <c r="AM81" s="11"/>
      <c r="AN81" s="11"/>
      <c r="AO81" s="11"/>
      <c r="AP81" s="11"/>
      <c r="AQ81" s="11"/>
      <c r="AR81" s="11"/>
      <c r="AS81" s="11">
        <f t="shared" si="19"/>
        <v>0</v>
      </c>
      <c r="AT81" s="11"/>
      <c r="AU81" s="11"/>
      <c r="AV81" s="11"/>
      <c r="AW81" s="11"/>
      <c r="AX81" s="11"/>
      <c r="AY81" s="11"/>
      <c r="AZ81" s="11"/>
      <c r="BA81" s="11"/>
      <c r="BB81" s="11">
        <f t="shared" si="20"/>
        <v>0</v>
      </c>
      <c r="BC81" s="18"/>
      <c r="BD81" s="18"/>
      <c r="BE81" s="18"/>
      <c r="BF81" s="18"/>
      <c r="BG81" s="11">
        <v>1</v>
      </c>
      <c r="BH81" s="11">
        <v>2</v>
      </c>
      <c r="BI81" s="11">
        <v>1</v>
      </c>
      <c r="BJ81" s="11">
        <v>1</v>
      </c>
      <c r="BK81" s="11"/>
      <c r="BL81" s="11"/>
      <c r="BM81" s="11"/>
      <c r="BN81" s="18"/>
      <c r="BO81" s="11">
        <f t="shared" ref="BO81:BO108" si="29">BD81+BF81+BH81+BJ81+BL81+BN81</f>
        <v>3</v>
      </c>
      <c r="BP81" s="11"/>
      <c r="BQ81" s="11"/>
      <c r="BR81" s="11"/>
      <c r="BS81" s="11"/>
      <c r="BT81" s="11"/>
      <c r="BU81" s="11">
        <f t="shared" si="25"/>
        <v>0</v>
      </c>
      <c r="BV81" s="11" t="s">
        <v>188</v>
      </c>
      <c r="BW81" s="11">
        <v>2</v>
      </c>
      <c r="BX81" s="11">
        <v>5</v>
      </c>
      <c r="BY81" s="11">
        <v>5</v>
      </c>
      <c r="BZ81" s="11" t="s">
        <v>192</v>
      </c>
      <c r="CA81" s="11">
        <v>2</v>
      </c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>
        <f t="shared" si="26"/>
        <v>0</v>
      </c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>
        <f t="shared" si="27"/>
        <v>0</v>
      </c>
      <c r="DD81" s="24">
        <f>D81+F81+H81+O81+Z81+AE81+AL81+AS81+BB81+BO81+BU81+BW81+BY81+CA81</f>
        <v>25</v>
      </c>
      <c r="DE81" s="20">
        <f t="shared" si="28"/>
        <v>0</v>
      </c>
    </row>
    <row r="82" spans="1:109" s="17" customFormat="1" ht="20.100000000000001" customHeight="1">
      <c r="A82" s="4">
        <v>77</v>
      </c>
      <c r="B82" s="6" t="s">
        <v>146</v>
      </c>
      <c r="C82" s="15">
        <v>1.1588330005964056</v>
      </c>
      <c r="D82" s="15"/>
      <c r="E82" s="16" t="s">
        <v>188</v>
      </c>
      <c r="F82" s="16">
        <v>3</v>
      </c>
      <c r="G82" s="16">
        <v>14.927730449067855</v>
      </c>
      <c r="H82" s="16">
        <v>2</v>
      </c>
      <c r="I82" s="13">
        <v>1.7936859321428573</v>
      </c>
      <c r="J82" s="13"/>
      <c r="K82" s="13">
        <v>1.9933844224137931</v>
      </c>
      <c r="L82" s="13"/>
      <c r="M82" s="13">
        <v>1.0885340769230769</v>
      </c>
      <c r="N82" s="15"/>
      <c r="O82" s="10">
        <v>0</v>
      </c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>
        <f t="shared" si="23"/>
        <v>0</v>
      </c>
      <c r="AA82" s="11"/>
      <c r="AB82" s="11"/>
      <c r="AC82" s="11"/>
      <c r="AD82" s="11"/>
      <c r="AE82" s="11">
        <f t="shared" si="24"/>
        <v>0</v>
      </c>
      <c r="AF82" s="11"/>
      <c r="AG82" s="11"/>
      <c r="AH82" s="11"/>
      <c r="AI82" s="11"/>
      <c r="AJ82" s="11"/>
      <c r="AK82" s="11"/>
      <c r="AL82" s="11">
        <f t="shared" si="21"/>
        <v>0</v>
      </c>
      <c r="AM82" s="11"/>
      <c r="AN82" s="11"/>
      <c r="AO82" s="11"/>
      <c r="AP82" s="11"/>
      <c r="AQ82" s="11"/>
      <c r="AR82" s="11"/>
      <c r="AS82" s="11">
        <f t="shared" ref="AS82:AS113" si="30">AN82+AP82+AR82</f>
        <v>0</v>
      </c>
      <c r="AT82" s="11"/>
      <c r="AU82" s="11"/>
      <c r="AV82" s="11"/>
      <c r="AW82" s="11"/>
      <c r="AX82" s="11"/>
      <c r="AY82" s="11"/>
      <c r="AZ82" s="11"/>
      <c r="BA82" s="11"/>
      <c r="BB82" s="11">
        <f t="shared" si="20"/>
        <v>0</v>
      </c>
      <c r="BC82" s="18"/>
      <c r="BD82" s="18"/>
      <c r="BE82" s="18"/>
      <c r="BF82" s="18"/>
      <c r="BG82" s="8"/>
      <c r="BH82" s="8"/>
      <c r="BI82" s="8"/>
      <c r="BJ82" s="8"/>
      <c r="BK82" s="11">
        <v>1</v>
      </c>
      <c r="BL82" s="11">
        <v>1</v>
      </c>
      <c r="BM82" s="11">
        <v>1</v>
      </c>
      <c r="BN82" s="18" t="s">
        <v>198</v>
      </c>
      <c r="BO82" s="11">
        <f t="shared" si="29"/>
        <v>1.5</v>
      </c>
      <c r="BP82" s="11"/>
      <c r="BQ82" s="11"/>
      <c r="BR82" s="11"/>
      <c r="BS82" s="11"/>
      <c r="BT82" s="11"/>
      <c r="BU82" s="11">
        <f t="shared" si="25"/>
        <v>0</v>
      </c>
      <c r="BV82" s="11"/>
      <c r="BW82" s="11"/>
      <c r="BX82" s="11"/>
      <c r="BY82" s="11"/>
      <c r="BZ82" s="11" t="s">
        <v>192</v>
      </c>
      <c r="CA82" s="11">
        <v>2</v>
      </c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>
        <f t="shared" si="26"/>
        <v>0</v>
      </c>
      <c r="CO82" s="11"/>
      <c r="CP82" s="11"/>
      <c r="CQ82" s="11"/>
      <c r="CR82" s="11"/>
      <c r="CS82" s="11"/>
      <c r="CT82" s="11"/>
      <c r="CU82" s="11"/>
      <c r="CV82" s="11"/>
      <c r="CW82" s="11">
        <v>2014</v>
      </c>
      <c r="CX82" s="11">
        <v>0.6</v>
      </c>
      <c r="CY82" s="11"/>
      <c r="CZ82" s="11"/>
      <c r="DA82" s="11"/>
      <c r="DB82" s="11"/>
      <c r="DC82" s="11">
        <f t="shared" si="27"/>
        <v>0.6</v>
      </c>
      <c r="DD82" s="24">
        <f>D82+F82+H82+O82+Z82+AE82+AL82+AS82+BB82+BO82+BU82+BW82+BY82+CA82</f>
        <v>8.5</v>
      </c>
      <c r="DE82" s="20">
        <f t="shared" si="28"/>
        <v>0.6</v>
      </c>
    </row>
    <row r="83" spans="1:109" s="17" customFormat="1" ht="20.100000000000001" customHeight="1">
      <c r="A83" s="4">
        <v>78</v>
      </c>
      <c r="B83" s="6" t="s">
        <v>147</v>
      </c>
      <c r="C83" s="15">
        <v>12.502559166947607</v>
      </c>
      <c r="D83" s="15"/>
      <c r="E83" s="16" t="s">
        <v>188</v>
      </c>
      <c r="F83" s="16">
        <v>3</v>
      </c>
      <c r="G83" s="16">
        <v>55.233846868460802</v>
      </c>
      <c r="H83" s="16">
        <v>2</v>
      </c>
      <c r="I83" s="13">
        <v>0.60249128301886801</v>
      </c>
      <c r="J83" s="13"/>
      <c r="K83" s="13">
        <v>1.0287855087719298</v>
      </c>
      <c r="L83" s="13"/>
      <c r="M83" s="13">
        <v>0</v>
      </c>
      <c r="N83" s="15"/>
      <c r="O83" s="10">
        <v>0</v>
      </c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>
        <f t="shared" si="23"/>
        <v>0</v>
      </c>
      <c r="AA83" s="11"/>
      <c r="AB83" s="11"/>
      <c r="AC83" s="11"/>
      <c r="AD83" s="11"/>
      <c r="AE83" s="11">
        <f t="shared" si="24"/>
        <v>0</v>
      </c>
      <c r="AF83" s="11"/>
      <c r="AG83" s="11"/>
      <c r="AH83" s="11"/>
      <c r="AI83" s="11"/>
      <c r="AJ83" s="11"/>
      <c r="AK83" s="11"/>
      <c r="AL83" s="11">
        <f t="shared" si="21"/>
        <v>0</v>
      </c>
      <c r="AM83" s="11"/>
      <c r="AN83" s="11"/>
      <c r="AO83" s="11"/>
      <c r="AP83" s="11"/>
      <c r="AQ83" s="11"/>
      <c r="AR83" s="11"/>
      <c r="AS83" s="11">
        <f t="shared" si="30"/>
        <v>0</v>
      </c>
      <c r="AT83" s="11"/>
      <c r="AU83" s="11"/>
      <c r="AV83" s="11"/>
      <c r="AW83" s="11"/>
      <c r="AX83" s="11"/>
      <c r="AY83" s="11"/>
      <c r="AZ83" s="11"/>
      <c r="BA83" s="11"/>
      <c r="BB83" s="11">
        <f t="shared" si="20"/>
        <v>0</v>
      </c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>
        <f t="shared" si="29"/>
        <v>0</v>
      </c>
      <c r="BP83" s="11"/>
      <c r="BQ83" s="11"/>
      <c r="BR83" s="11"/>
      <c r="BS83" s="11"/>
      <c r="BT83" s="11"/>
      <c r="BU83" s="11">
        <f t="shared" si="25"/>
        <v>0</v>
      </c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>
        <f t="shared" si="26"/>
        <v>0</v>
      </c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>
        <f t="shared" si="27"/>
        <v>0</v>
      </c>
      <c r="DD83" s="24">
        <f>D83+F83+H83+O83+Z83+AE83+AL83+AS83+BB83+BO83+BU83+BW83+BY83+CA83</f>
        <v>5</v>
      </c>
      <c r="DE83" s="20">
        <f t="shared" si="28"/>
        <v>0</v>
      </c>
    </row>
    <row r="84" spans="1:109" s="17" customFormat="1" ht="20.100000000000001" customHeight="1">
      <c r="A84" s="4">
        <v>79</v>
      </c>
      <c r="B84" s="6" t="s">
        <v>148</v>
      </c>
      <c r="C84" s="15">
        <v>0.93710012016428679</v>
      </c>
      <c r="D84" s="15"/>
      <c r="E84" s="16" t="s">
        <v>189</v>
      </c>
      <c r="F84" s="16"/>
      <c r="G84" s="16">
        <v>-21.11049913492965</v>
      </c>
      <c r="H84" s="16"/>
      <c r="I84" s="13">
        <v>1.3158411111111112</v>
      </c>
      <c r="J84" s="13"/>
      <c r="K84" s="13">
        <v>1.9112631341463415</v>
      </c>
      <c r="L84" s="13"/>
      <c r="M84" s="13">
        <v>3.3254714999999995</v>
      </c>
      <c r="N84" s="15"/>
      <c r="O84" s="10">
        <v>0</v>
      </c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>
        <f t="shared" si="23"/>
        <v>0</v>
      </c>
      <c r="AA84" s="11"/>
      <c r="AB84" s="11"/>
      <c r="AC84" s="11"/>
      <c r="AD84" s="11"/>
      <c r="AE84" s="11">
        <f t="shared" si="24"/>
        <v>0</v>
      </c>
      <c r="AF84" s="11"/>
      <c r="AG84" s="11"/>
      <c r="AH84" s="11"/>
      <c r="AI84" s="11"/>
      <c r="AJ84" s="11"/>
      <c r="AK84" s="11"/>
      <c r="AL84" s="11">
        <f t="shared" si="21"/>
        <v>0</v>
      </c>
      <c r="AM84" s="11"/>
      <c r="AN84" s="11"/>
      <c r="AO84" s="11"/>
      <c r="AP84" s="11"/>
      <c r="AQ84" s="11"/>
      <c r="AR84" s="11"/>
      <c r="AS84" s="11">
        <f t="shared" si="30"/>
        <v>0</v>
      </c>
      <c r="AT84" s="11"/>
      <c r="AU84" s="11"/>
      <c r="AV84" s="11"/>
      <c r="AW84" s="11"/>
      <c r="AX84" s="11"/>
      <c r="AY84" s="11"/>
      <c r="AZ84" s="11"/>
      <c r="BA84" s="11"/>
      <c r="BB84" s="11">
        <f t="shared" si="20"/>
        <v>0</v>
      </c>
      <c r="BC84" s="18"/>
      <c r="BD84" s="18"/>
      <c r="BE84" s="18"/>
      <c r="BF84" s="18"/>
      <c r="BG84" s="8"/>
      <c r="BH84" s="8"/>
      <c r="BI84" s="8"/>
      <c r="BJ84" s="8"/>
      <c r="BK84" s="11"/>
      <c r="BL84" s="11"/>
      <c r="BM84" s="11"/>
      <c r="BN84" s="18"/>
      <c r="BO84" s="11">
        <f t="shared" si="29"/>
        <v>0</v>
      </c>
      <c r="BP84" s="11"/>
      <c r="BQ84" s="11"/>
      <c r="BR84" s="11"/>
      <c r="BS84" s="11"/>
      <c r="BT84" s="11"/>
      <c r="BU84" s="11">
        <f t="shared" si="25"/>
        <v>0</v>
      </c>
      <c r="BV84" s="11"/>
      <c r="BW84" s="11"/>
      <c r="BX84" s="11"/>
      <c r="BY84" s="11"/>
      <c r="BZ84" s="11" t="s">
        <v>192</v>
      </c>
      <c r="CA84" s="11">
        <v>2</v>
      </c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>
        <f t="shared" si="26"/>
        <v>0</v>
      </c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>
        <f t="shared" si="27"/>
        <v>0</v>
      </c>
      <c r="DD84" s="24">
        <f>D84+F84+H84+O84+Z84+AE84+AL84+AS84+BB84+BO84+BU84+BW84+BY84+CA84</f>
        <v>2</v>
      </c>
      <c r="DE84" s="20">
        <f t="shared" si="28"/>
        <v>0</v>
      </c>
    </row>
    <row r="85" spans="1:109" s="17" customFormat="1" ht="20.100000000000001" customHeight="1">
      <c r="A85" s="4">
        <v>80</v>
      </c>
      <c r="B85" s="6" t="s">
        <v>149</v>
      </c>
      <c r="C85" s="15">
        <v>27.309420394619821</v>
      </c>
      <c r="D85" s="15"/>
      <c r="E85" s="16" t="s">
        <v>189</v>
      </c>
      <c r="F85" s="16"/>
      <c r="G85" s="16">
        <v>-32.446592247432463</v>
      </c>
      <c r="H85" s="16"/>
      <c r="I85" s="13">
        <v>2.8085992857142861</v>
      </c>
      <c r="J85" s="13">
        <v>3</v>
      </c>
      <c r="K85" s="13">
        <v>1.2371705714285715</v>
      </c>
      <c r="L85" s="13"/>
      <c r="M85" s="13">
        <v>9.4174755000000001</v>
      </c>
      <c r="N85" s="15">
        <v>3</v>
      </c>
      <c r="O85" s="10">
        <v>6</v>
      </c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>
        <f t="shared" si="23"/>
        <v>0</v>
      </c>
      <c r="AA85" s="11"/>
      <c r="AB85" s="11"/>
      <c r="AC85" s="11"/>
      <c r="AD85" s="11"/>
      <c r="AE85" s="11">
        <f t="shared" si="24"/>
        <v>0</v>
      </c>
      <c r="AF85" s="11"/>
      <c r="AG85" s="11"/>
      <c r="AH85" s="11"/>
      <c r="AI85" s="11"/>
      <c r="AJ85" s="11"/>
      <c r="AK85" s="11"/>
      <c r="AL85" s="11">
        <f t="shared" si="21"/>
        <v>0</v>
      </c>
      <c r="AM85" s="11"/>
      <c r="AN85" s="11"/>
      <c r="AO85" s="11"/>
      <c r="AP85" s="11"/>
      <c r="AQ85" s="11"/>
      <c r="AR85" s="11"/>
      <c r="AS85" s="11">
        <f t="shared" si="30"/>
        <v>0</v>
      </c>
      <c r="AT85" s="11"/>
      <c r="AU85" s="11"/>
      <c r="AV85" s="11"/>
      <c r="AW85" s="11"/>
      <c r="AX85" s="11"/>
      <c r="AY85" s="11"/>
      <c r="AZ85" s="11"/>
      <c r="BA85" s="11"/>
      <c r="BB85" s="11">
        <f t="shared" si="20"/>
        <v>0</v>
      </c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>
        <f t="shared" si="29"/>
        <v>0</v>
      </c>
      <c r="BP85" s="11"/>
      <c r="BQ85" s="11"/>
      <c r="BR85" s="11"/>
      <c r="BS85" s="11"/>
      <c r="BT85" s="11"/>
      <c r="BU85" s="11">
        <f t="shared" si="25"/>
        <v>0</v>
      </c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>
        <f t="shared" si="26"/>
        <v>0</v>
      </c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>
        <f t="shared" si="27"/>
        <v>0</v>
      </c>
      <c r="DD85" s="24">
        <f>D85+F85+H85+O85+Z85+AE85+AL85+AS85+BB85+BO85+BU85+BW85+BY85+CA85</f>
        <v>6</v>
      </c>
      <c r="DE85" s="20">
        <f t="shared" si="28"/>
        <v>0</v>
      </c>
    </row>
    <row r="86" spans="1:109" s="17" customFormat="1" ht="20.100000000000001" customHeight="1">
      <c r="A86" s="4">
        <v>81</v>
      </c>
      <c r="B86" s="6" t="s">
        <v>150</v>
      </c>
      <c r="C86" s="15">
        <v>7.1031466097971006</v>
      </c>
      <c r="D86" s="15"/>
      <c r="E86" s="16" t="s">
        <v>188</v>
      </c>
      <c r="F86" s="16">
        <v>3</v>
      </c>
      <c r="G86" s="16">
        <v>98.853078843957135</v>
      </c>
      <c r="H86" s="16">
        <v>2</v>
      </c>
      <c r="I86" s="13">
        <v>1.1956917499999999</v>
      </c>
      <c r="J86" s="13"/>
      <c r="K86" s="13">
        <v>3.3279649067796608</v>
      </c>
      <c r="L86" s="13">
        <v>3</v>
      </c>
      <c r="M86" s="13">
        <v>0.4853383676470589</v>
      </c>
      <c r="N86" s="15"/>
      <c r="O86" s="10">
        <v>3</v>
      </c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>
        <f t="shared" si="23"/>
        <v>0</v>
      </c>
      <c r="AA86" s="11"/>
      <c r="AB86" s="11"/>
      <c r="AC86" s="11"/>
      <c r="AD86" s="11"/>
      <c r="AE86" s="11">
        <f t="shared" si="24"/>
        <v>0</v>
      </c>
      <c r="AF86" s="11"/>
      <c r="AG86" s="11"/>
      <c r="AH86" s="11"/>
      <c r="AI86" s="11"/>
      <c r="AJ86" s="11"/>
      <c r="AK86" s="11"/>
      <c r="AL86" s="11">
        <f t="shared" si="21"/>
        <v>0</v>
      </c>
      <c r="AM86" s="11"/>
      <c r="AN86" s="11"/>
      <c r="AO86" s="11"/>
      <c r="AP86" s="11"/>
      <c r="AQ86" s="11"/>
      <c r="AR86" s="11"/>
      <c r="AS86" s="11">
        <f t="shared" si="30"/>
        <v>0</v>
      </c>
      <c r="AT86" s="11"/>
      <c r="AU86" s="11"/>
      <c r="AV86" s="11"/>
      <c r="AW86" s="11"/>
      <c r="AX86" s="11">
        <v>1</v>
      </c>
      <c r="AY86" s="11">
        <v>1</v>
      </c>
      <c r="AZ86" s="11"/>
      <c r="BA86" s="11"/>
      <c r="BB86" s="11">
        <f t="shared" si="20"/>
        <v>1</v>
      </c>
      <c r="BC86" s="18"/>
      <c r="BD86" s="18"/>
      <c r="BE86" s="18"/>
      <c r="BF86" s="18"/>
      <c r="BG86" s="11"/>
      <c r="BH86" s="11"/>
      <c r="BI86" s="11"/>
      <c r="BJ86" s="11"/>
      <c r="BK86" s="11"/>
      <c r="BL86" s="11"/>
      <c r="BM86" s="11"/>
      <c r="BN86" s="18"/>
      <c r="BO86" s="11">
        <f t="shared" si="29"/>
        <v>0</v>
      </c>
      <c r="BP86" s="11"/>
      <c r="BQ86" s="11"/>
      <c r="BR86" s="11"/>
      <c r="BS86" s="11">
        <v>1</v>
      </c>
      <c r="BT86" s="11"/>
      <c r="BU86" s="11">
        <f t="shared" si="25"/>
        <v>1</v>
      </c>
      <c r="BV86" s="11"/>
      <c r="BW86" s="11"/>
      <c r="BX86" s="11"/>
      <c r="BY86" s="11"/>
      <c r="BZ86" s="11" t="s">
        <v>192</v>
      </c>
      <c r="CA86" s="11">
        <v>2</v>
      </c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>
        <f t="shared" si="26"/>
        <v>0</v>
      </c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>
        <f t="shared" si="27"/>
        <v>0</v>
      </c>
      <c r="DD86" s="24">
        <f>D86+F86+H86+O86+Z86+AE86+AL86+AS86+BB86+BO86+BU86+BW86+BY86+CA86</f>
        <v>12</v>
      </c>
      <c r="DE86" s="20">
        <f t="shared" si="28"/>
        <v>0</v>
      </c>
    </row>
    <row r="87" spans="1:109" s="17" customFormat="1" ht="20.100000000000001" customHeight="1">
      <c r="A87" s="4">
        <v>82</v>
      </c>
      <c r="B87" s="6" t="s">
        <v>152</v>
      </c>
      <c r="C87" s="15">
        <v>23.07008337798143</v>
      </c>
      <c r="D87" s="15"/>
      <c r="E87" s="16" t="s">
        <v>188</v>
      </c>
      <c r="F87" s="16">
        <v>3</v>
      </c>
      <c r="G87" s="16">
        <v>194.15709933774835</v>
      </c>
      <c r="H87" s="16">
        <v>2</v>
      </c>
      <c r="I87" s="13">
        <v>2.9</v>
      </c>
      <c r="J87" s="13">
        <v>3</v>
      </c>
      <c r="K87" s="13">
        <v>4.8543690000000002</v>
      </c>
      <c r="L87" s="13">
        <v>3</v>
      </c>
      <c r="M87" s="13">
        <v>0</v>
      </c>
      <c r="N87" s="15"/>
      <c r="O87" s="10">
        <v>6</v>
      </c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>
        <f t="shared" si="23"/>
        <v>0</v>
      </c>
      <c r="AA87" s="11"/>
      <c r="AB87" s="11"/>
      <c r="AC87" s="11"/>
      <c r="AD87" s="11"/>
      <c r="AE87" s="11">
        <f t="shared" si="24"/>
        <v>0</v>
      </c>
      <c r="AF87" s="11"/>
      <c r="AG87" s="11"/>
      <c r="AH87" s="11"/>
      <c r="AI87" s="11"/>
      <c r="AJ87" s="11"/>
      <c r="AK87" s="11"/>
      <c r="AL87" s="11">
        <f t="shared" si="21"/>
        <v>0</v>
      </c>
      <c r="AM87" s="11"/>
      <c r="AN87" s="11"/>
      <c r="AO87" s="11"/>
      <c r="AP87" s="11"/>
      <c r="AQ87" s="11"/>
      <c r="AR87" s="11"/>
      <c r="AS87" s="11">
        <f t="shared" si="30"/>
        <v>0</v>
      </c>
      <c r="AT87" s="11"/>
      <c r="AU87" s="11"/>
      <c r="AV87" s="11"/>
      <c r="AW87" s="11"/>
      <c r="AX87" s="11"/>
      <c r="AY87" s="11"/>
      <c r="AZ87" s="11"/>
      <c r="BA87" s="11"/>
      <c r="BB87" s="11">
        <f t="shared" si="20"/>
        <v>0</v>
      </c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>
        <f t="shared" si="29"/>
        <v>0</v>
      </c>
      <c r="BP87" s="11"/>
      <c r="BQ87" s="11"/>
      <c r="BR87" s="11"/>
      <c r="BS87" s="11"/>
      <c r="BT87" s="11"/>
      <c r="BU87" s="11">
        <f t="shared" si="25"/>
        <v>0</v>
      </c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>
        <f t="shared" si="26"/>
        <v>0</v>
      </c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  <c r="DB87" s="11"/>
      <c r="DC87" s="11">
        <f t="shared" si="27"/>
        <v>0</v>
      </c>
      <c r="DD87" s="24">
        <f>D87+F87+H87+O87+Z87+AE87+AL87+AS87+BB87+BO87+BU87+BW87+BY87+CA87</f>
        <v>11</v>
      </c>
      <c r="DE87" s="20">
        <f t="shared" si="28"/>
        <v>0</v>
      </c>
    </row>
    <row r="88" spans="1:109" s="17" customFormat="1" ht="20.100000000000001" customHeight="1">
      <c r="A88" s="4">
        <v>83</v>
      </c>
      <c r="B88" s="6" t="s">
        <v>151</v>
      </c>
      <c r="C88" s="4">
        <v>0</v>
      </c>
      <c r="D88" s="4"/>
      <c r="E88" s="16" t="s">
        <v>189</v>
      </c>
      <c r="F88" s="8"/>
      <c r="G88" s="16">
        <v>-100</v>
      </c>
      <c r="H88" s="8"/>
      <c r="I88" s="8">
        <v>0</v>
      </c>
      <c r="J88" s="8"/>
      <c r="K88" s="8">
        <v>0</v>
      </c>
      <c r="L88" s="8"/>
      <c r="M88" s="8">
        <v>0</v>
      </c>
      <c r="N88" s="8"/>
      <c r="O88" s="10">
        <v>0</v>
      </c>
      <c r="P88" s="8"/>
      <c r="Q88" s="8"/>
      <c r="R88" s="8"/>
      <c r="S88" s="8"/>
      <c r="T88" s="8"/>
      <c r="U88" s="8"/>
      <c r="V88" s="8"/>
      <c r="W88" s="8"/>
      <c r="X88" s="8"/>
      <c r="Y88" s="8"/>
      <c r="Z88" s="11">
        <f t="shared" si="23"/>
        <v>0</v>
      </c>
      <c r="AA88" s="8"/>
      <c r="AB88" s="8"/>
      <c r="AC88" s="8">
        <v>1</v>
      </c>
      <c r="AD88" s="8">
        <v>1</v>
      </c>
      <c r="AE88" s="11">
        <f t="shared" si="24"/>
        <v>1</v>
      </c>
      <c r="AF88" s="8"/>
      <c r="AG88" s="8"/>
      <c r="AH88" s="8"/>
      <c r="AI88" s="8"/>
      <c r="AJ88" s="8"/>
      <c r="AK88" s="8"/>
      <c r="AL88" s="11">
        <f t="shared" si="21"/>
        <v>0</v>
      </c>
      <c r="AM88" s="8"/>
      <c r="AN88" s="8"/>
      <c r="AO88" s="8"/>
      <c r="AP88" s="8"/>
      <c r="AQ88" s="8"/>
      <c r="AR88" s="8"/>
      <c r="AS88" s="11">
        <f t="shared" si="30"/>
        <v>0</v>
      </c>
      <c r="AT88" s="11"/>
      <c r="AU88" s="11"/>
      <c r="AV88" s="11"/>
      <c r="AW88" s="11"/>
      <c r="AX88" s="11"/>
      <c r="AY88" s="11"/>
      <c r="AZ88" s="11"/>
      <c r="BA88" s="11"/>
      <c r="BB88" s="11">
        <f t="shared" si="20"/>
        <v>0</v>
      </c>
      <c r="BC88" s="18"/>
      <c r="BD88" s="18"/>
      <c r="BE88" s="18"/>
      <c r="BF88" s="18"/>
      <c r="BG88" s="11"/>
      <c r="BH88" s="11"/>
      <c r="BI88" s="11"/>
      <c r="BJ88" s="11"/>
      <c r="BK88" s="11">
        <v>1</v>
      </c>
      <c r="BL88" s="11">
        <v>1</v>
      </c>
      <c r="BM88" s="11">
        <v>1</v>
      </c>
      <c r="BN88" s="18" t="s">
        <v>198</v>
      </c>
      <c r="BO88" s="11">
        <f t="shared" si="29"/>
        <v>1.5</v>
      </c>
      <c r="BP88" s="8"/>
      <c r="BQ88" s="8"/>
      <c r="BR88" s="8"/>
      <c r="BS88" s="8">
        <v>1</v>
      </c>
      <c r="BT88" s="8"/>
      <c r="BU88" s="11">
        <f t="shared" si="25"/>
        <v>1</v>
      </c>
      <c r="BV88" s="11"/>
      <c r="BW88" s="8"/>
      <c r="BX88" s="8">
        <v>2</v>
      </c>
      <c r="BY88" s="8">
        <v>2</v>
      </c>
      <c r="BZ88" s="11" t="s">
        <v>192</v>
      </c>
      <c r="CA88" s="8">
        <v>2</v>
      </c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>
        <f t="shared" si="26"/>
        <v>0</v>
      </c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>
        <f t="shared" si="27"/>
        <v>0</v>
      </c>
      <c r="DD88" s="24">
        <f>D88+F88+H88+O88+Z88+AE88+AL88+AS88+BB88+BO88+BU88+BW88+BY88+CA88</f>
        <v>7.5</v>
      </c>
      <c r="DE88" s="20">
        <f t="shared" si="28"/>
        <v>0</v>
      </c>
    </row>
    <row r="89" spans="1:109" s="17" customFormat="1" ht="20.100000000000001" customHeight="1">
      <c r="A89" s="4">
        <v>84</v>
      </c>
      <c r="B89" s="6" t="s">
        <v>153</v>
      </c>
      <c r="C89" s="15">
        <v>8.2288110677623099</v>
      </c>
      <c r="D89" s="15"/>
      <c r="E89" s="16" t="s">
        <v>188</v>
      </c>
      <c r="F89" s="16">
        <v>3</v>
      </c>
      <c r="G89" s="16">
        <v>26.044077037954171</v>
      </c>
      <c r="H89" s="16">
        <v>2</v>
      </c>
      <c r="I89" s="13">
        <v>1.5452582209737828</v>
      </c>
      <c r="J89" s="13"/>
      <c r="K89" s="13">
        <v>2.353435185873606</v>
      </c>
      <c r="L89" s="13"/>
      <c r="M89" s="13">
        <v>0</v>
      </c>
      <c r="N89" s="15"/>
      <c r="O89" s="10">
        <v>0</v>
      </c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>
        <f t="shared" si="23"/>
        <v>0</v>
      </c>
      <c r="AA89" s="11"/>
      <c r="AB89" s="11"/>
      <c r="AC89" s="11"/>
      <c r="AD89" s="11"/>
      <c r="AE89" s="11">
        <f t="shared" si="24"/>
        <v>0</v>
      </c>
      <c r="AF89" s="11"/>
      <c r="AG89" s="11"/>
      <c r="AH89" s="11"/>
      <c r="AI89" s="11"/>
      <c r="AJ89" s="11"/>
      <c r="AK89" s="11"/>
      <c r="AL89" s="11">
        <f t="shared" si="21"/>
        <v>0</v>
      </c>
      <c r="AM89" s="11"/>
      <c r="AN89" s="11"/>
      <c r="AO89" s="11"/>
      <c r="AP89" s="11"/>
      <c r="AQ89" s="11"/>
      <c r="AR89" s="11"/>
      <c r="AS89" s="11">
        <f t="shared" si="30"/>
        <v>0</v>
      </c>
      <c r="AT89" s="11"/>
      <c r="AU89" s="11"/>
      <c r="AV89" s="11"/>
      <c r="AW89" s="11"/>
      <c r="AX89" s="11">
        <v>1</v>
      </c>
      <c r="AY89" s="11">
        <v>1</v>
      </c>
      <c r="AZ89" s="11"/>
      <c r="BA89" s="11"/>
      <c r="BB89" s="11">
        <f t="shared" si="20"/>
        <v>1</v>
      </c>
      <c r="BC89" s="18"/>
      <c r="BD89" s="18"/>
      <c r="BE89" s="18"/>
      <c r="BF89" s="18"/>
      <c r="BG89" s="8"/>
      <c r="BH89" s="8"/>
      <c r="BI89" s="8"/>
      <c r="BJ89" s="8"/>
      <c r="BK89" s="11">
        <v>1</v>
      </c>
      <c r="BL89" s="11">
        <v>1</v>
      </c>
      <c r="BM89" s="11">
        <v>1</v>
      </c>
      <c r="BN89" s="18" t="s">
        <v>198</v>
      </c>
      <c r="BO89" s="11">
        <f t="shared" si="29"/>
        <v>1.5</v>
      </c>
      <c r="BP89" s="11"/>
      <c r="BQ89" s="11"/>
      <c r="BR89" s="11"/>
      <c r="BS89" s="11"/>
      <c r="BT89" s="11"/>
      <c r="BU89" s="11">
        <f t="shared" si="25"/>
        <v>0</v>
      </c>
      <c r="BV89" s="11"/>
      <c r="BW89" s="11"/>
      <c r="BX89" s="11">
        <v>1</v>
      </c>
      <c r="BY89" s="11">
        <v>1</v>
      </c>
      <c r="BZ89" s="11" t="s">
        <v>192</v>
      </c>
      <c r="CA89" s="11">
        <v>2</v>
      </c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>
        <f t="shared" si="26"/>
        <v>0</v>
      </c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>
        <f t="shared" si="27"/>
        <v>0</v>
      </c>
      <c r="DD89" s="24">
        <f>D89+F89+H89+O89+Z89+AE89+AL89+AS89+BB89+BO89+BU89+BW89+BY89+CA89</f>
        <v>10.5</v>
      </c>
      <c r="DE89" s="20">
        <f t="shared" si="28"/>
        <v>0</v>
      </c>
    </row>
    <row r="90" spans="1:109" s="17" customFormat="1" ht="20.100000000000001" customHeight="1">
      <c r="A90" s="4">
        <v>85</v>
      </c>
      <c r="B90" s="6" t="s">
        <v>154</v>
      </c>
      <c r="C90" s="15">
        <v>16.321036876062227</v>
      </c>
      <c r="D90" s="15"/>
      <c r="E90" s="16" t="s">
        <v>188</v>
      </c>
      <c r="F90" s="16">
        <v>3</v>
      </c>
      <c r="G90" s="16">
        <v>48.44845161767595</v>
      </c>
      <c r="H90" s="16">
        <v>2</v>
      </c>
      <c r="I90" s="13">
        <v>1.069644</v>
      </c>
      <c r="J90" s="13"/>
      <c r="K90" s="13">
        <v>1.2983228787878787</v>
      </c>
      <c r="L90" s="13"/>
      <c r="M90" s="13">
        <v>1.941748</v>
      </c>
      <c r="N90" s="15"/>
      <c r="O90" s="10">
        <v>0</v>
      </c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>
        <f t="shared" si="23"/>
        <v>0</v>
      </c>
      <c r="AA90" s="11"/>
      <c r="AB90" s="11"/>
      <c r="AC90" s="11"/>
      <c r="AD90" s="11"/>
      <c r="AE90" s="11">
        <f t="shared" si="24"/>
        <v>0</v>
      </c>
      <c r="AF90" s="11"/>
      <c r="AG90" s="11"/>
      <c r="AH90" s="11"/>
      <c r="AI90" s="11"/>
      <c r="AJ90" s="11"/>
      <c r="AK90" s="11"/>
      <c r="AL90" s="11">
        <f t="shared" si="21"/>
        <v>0</v>
      </c>
      <c r="AM90" s="11"/>
      <c r="AN90" s="11"/>
      <c r="AO90" s="11"/>
      <c r="AP90" s="11"/>
      <c r="AQ90" s="11"/>
      <c r="AR90" s="11"/>
      <c r="AS90" s="11">
        <f t="shared" si="30"/>
        <v>0</v>
      </c>
      <c r="AT90" s="11"/>
      <c r="AU90" s="11"/>
      <c r="AV90" s="11"/>
      <c r="AW90" s="11"/>
      <c r="AX90" s="11"/>
      <c r="AY90" s="11"/>
      <c r="AZ90" s="11"/>
      <c r="BA90" s="11"/>
      <c r="BB90" s="11">
        <f t="shared" ref="BB90:BB121" si="31">AU90+AW90+AY90+BA90</f>
        <v>0</v>
      </c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>
        <f t="shared" si="29"/>
        <v>0</v>
      </c>
      <c r="BP90" s="11"/>
      <c r="BQ90" s="11"/>
      <c r="BR90" s="11"/>
      <c r="BS90" s="11"/>
      <c r="BT90" s="11"/>
      <c r="BU90" s="11">
        <f t="shared" si="25"/>
        <v>0</v>
      </c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>
        <f t="shared" si="26"/>
        <v>0</v>
      </c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>
        <f t="shared" si="27"/>
        <v>0</v>
      </c>
      <c r="DD90" s="24">
        <f>D90+F90+H90+O90+Z90+AE90+AL90+AS90+BB90+BO90+BU90+BW90+BY90+CA90</f>
        <v>5</v>
      </c>
      <c r="DE90" s="20">
        <f t="shared" si="28"/>
        <v>0</v>
      </c>
    </row>
    <row r="91" spans="1:109" s="17" customFormat="1" ht="20.100000000000001" customHeight="1">
      <c r="A91" s="4">
        <v>86</v>
      </c>
      <c r="B91" s="6" t="s">
        <v>155</v>
      </c>
      <c r="C91" s="15">
        <v>10.334561863838255</v>
      </c>
      <c r="D91" s="15"/>
      <c r="E91" s="16" t="s">
        <v>189</v>
      </c>
      <c r="F91" s="16"/>
      <c r="G91" s="16">
        <v>-33.328792266234544</v>
      </c>
      <c r="H91" s="16"/>
      <c r="I91" s="13">
        <v>1.8770227142857145</v>
      </c>
      <c r="J91" s="13"/>
      <c r="K91" s="13">
        <v>2.704668008064516</v>
      </c>
      <c r="L91" s="13"/>
      <c r="M91" s="13">
        <v>12.163107</v>
      </c>
      <c r="N91" s="15">
        <v>3</v>
      </c>
      <c r="O91" s="10">
        <v>3</v>
      </c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>
        <f t="shared" si="23"/>
        <v>0</v>
      </c>
      <c r="AA91" s="11"/>
      <c r="AB91" s="11"/>
      <c r="AC91" s="11">
        <v>1</v>
      </c>
      <c r="AD91" s="11">
        <v>1</v>
      </c>
      <c r="AE91" s="11">
        <f t="shared" si="24"/>
        <v>1</v>
      </c>
      <c r="AF91" s="11"/>
      <c r="AG91" s="11"/>
      <c r="AH91" s="11"/>
      <c r="AI91" s="11"/>
      <c r="AJ91" s="11"/>
      <c r="AK91" s="11"/>
      <c r="AL91" s="11">
        <f t="shared" si="21"/>
        <v>0</v>
      </c>
      <c r="AM91" s="11"/>
      <c r="AN91" s="11"/>
      <c r="AO91" s="11"/>
      <c r="AP91" s="11"/>
      <c r="AQ91" s="11"/>
      <c r="AR91" s="11"/>
      <c r="AS91" s="11">
        <f t="shared" si="30"/>
        <v>0</v>
      </c>
      <c r="AT91" s="11"/>
      <c r="AU91" s="11"/>
      <c r="AV91" s="11"/>
      <c r="AW91" s="11"/>
      <c r="AX91" s="11"/>
      <c r="AY91" s="11"/>
      <c r="AZ91" s="11"/>
      <c r="BA91" s="11"/>
      <c r="BB91" s="11">
        <f t="shared" si="31"/>
        <v>0</v>
      </c>
      <c r="BC91" s="19"/>
      <c r="BD91" s="19"/>
      <c r="BE91" s="19"/>
      <c r="BF91" s="19"/>
      <c r="BG91" s="11"/>
      <c r="BH91" s="11"/>
      <c r="BI91" s="11"/>
      <c r="BJ91" s="11"/>
      <c r="BK91" s="11"/>
      <c r="BL91" s="11"/>
      <c r="BM91" s="11"/>
      <c r="BN91" s="19"/>
      <c r="BO91" s="11">
        <f t="shared" si="29"/>
        <v>0</v>
      </c>
      <c r="BP91" s="11"/>
      <c r="BQ91" s="11"/>
      <c r="BR91" s="11"/>
      <c r="BS91" s="11"/>
      <c r="BT91" s="11">
        <v>1</v>
      </c>
      <c r="BU91" s="11">
        <f t="shared" si="25"/>
        <v>1</v>
      </c>
      <c r="BV91" s="11"/>
      <c r="BW91" s="11"/>
      <c r="BX91" s="11">
        <v>6</v>
      </c>
      <c r="BY91" s="11">
        <v>5</v>
      </c>
      <c r="BZ91" s="11" t="s">
        <v>192</v>
      </c>
      <c r="CA91" s="11">
        <v>2</v>
      </c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>
        <f t="shared" si="26"/>
        <v>0</v>
      </c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>
        <f t="shared" si="27"/>
        <v>0</v>
      </c>
      <c r="DD91" s="24">
        <f>D91+F91+H91+O91+Z91+AE91+AL91+AS91+BB91+BO91+BU91+BW91+BY91+CA91</f>
        <v>12</v>
      </c>
      <c r="DE91" s="20">
        <f t="shared" si="28"/>
        <v>0</v>
      </c>
    </row>
    <row r="92" spans="1:109" s="17" customFormat="1" ht="20.100000000000001" customHeight="1">
      <c r="A92" s="4">
        <v>87</v>
      </c>
      <c r="B92" s="6" t="s">
        <v>156</v>
      </c>
      <c r="C92" s="15">
        <v>9.2468082115085775</v>
      </c>
      <c r="D92" s="15"/>
      <c r="E92" s="16" t="s">
        <v>188</v>
      </c>
      <c r="F92" s="16">
        <v>3</v>
      </c>
      <c r="G92" s="16">
        <v>58.637718506317825</v>
      </c>
      <c r="H92" s="16">
        <v>2</v>
      </c>
      <c r="I92" s="13">
        <v>3.2012725106382982</v>
      </c>
      <c r="J92" s="13">
        <v>3</v>
      </c>
      <c r="K92" s="13">
        <v>3.1555761438356162</v>
      </c>
      <c r="L92" s="13"/>
      <c r="M92" s="13">
        <v>4.6866892999999994</v>
      </c>
      <c r="N92" s="15"/>
      <c r="O92" s="10">
        <v>3</v>
      </c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>
        <f t="shared" si="23"/>
        <v>0</v>
      </c>
      <c r="AA92" s="11"/>
      <c r="AB92" s="11"/>
      <c r="AC92" s="11"/>
      <c r="AD92" s="11"/>
      <c r="AE92" s="11">
        <f t="shared" si="24"/>
        <v>0</v>
      </c>
      <c r="AF92" s="11"/>
      <c r="AG92" s="11"/>
      <c r="AH92" s="11"/>
      <c r="AI92" s="11"/>
      <c r="AJ92" s="11"/>
      <c r="AK92" s="11"/>
      <c r="AL92" s="11">
        <f t="shared" si="21"/>
        <v>0</v>
      </c>
      <c r="AM92" s="11"/>
      <c r="AN92" s="11"/>
      <c r="AO92" s="11"/>
      <c r="AP92" s="11"/>
      <c r="AQ92" s="11"/>
      <c r="AR92" s="11"/>
      <c r="AS92" s="11">
        <f t="shared" si="30"/>
        <v>0</v>
      </c>
      <c r="AT92" s="11"/>
      <c r="AU92" s="11"/>
      <c r="AV92" s="11"/>
      <c r="AW92" s="11"/>
      <c r="AX92" s="11"/>
      <c r="AY92" s="11"/>
      <c r="AZ92" s="11"/>
      <c r="BA92" s="11"/>
      <c r="BB92" s="11">
        <f t="shared" si="31"/>
        <v>0</v>
      </c>
      <c r="BC92" s="18"/>
      <c r="BD92" s="18"/>
      <c r="BE92" s="18"/>
      <c r="BF92" s="18"/>
      <c r="BG92" s="11"/>
      <c r="BH92" s="11"/>
      <c r="BI92" s="11"/>
      <c r="BJ92" s="11"/>
      <c r="BK92" s="11"/>
      <c r="BL92" s="11"/>
      <c r="BM92" s="11"/>
      <c r="BN92" s="18"/>
      <c r="BO92" s="11">
        <f t="shared" si="29"/>
        <v>0</v>
      </c>
      <c r="BP92" s="11"/>
      <c r="BQ92" s="11"/>
      <c r="BR92" s="11"/>
      <c r="BS92" s="11"/>
      <c r="BT92" s="11"/>
      <c r="BU92" s="11">
        <f t="shared" si="25"/>
        <v>0</v>
      </c>
      <c r="BV92" s="11"/>
      <c r="BW92" s="11"/>
      <c r="BX92" s="11">
        <v>3</v>
      </c>
      <c r="BY92" s="11">
        <v>3</v>
      </c>
      <c r="BZ92" s="11" t="s">
        <v>192</v>
      </c>
      <c r="CA92" s="11">
        <v>2</v>
      </c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>
        <f t="shared" si="26"/>
        <v>0</v>
      </c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>
        <f t="shared" si="27"/>
        <v>0</v>
      </c>
      <c r="DD92" s="24">
        <f>D92+F92+H92+O92+Z92+AE92+AL92+AS92+BB92+BO92+BU92+BW92+BY92+CA92</f>
        <v>13</v>
      </c>
      <c r="DE92" s="20">
        <f t="shared" si="28"/>
        <v>0</v>
      </c>
    </row>
    <row r="93" spans="1:109" s="17" customFormat="1" ht="20.100000000000001" customHeight="1">
      <c r="A93" s="4">
        <v>88</v>
      </c>
      <c r="B93" s="6" t="s">
        <v>157</v>
      </c>
      <c r="C93" s="15">
        <v>4.5533290477621735</v>
      </c>
      <c r="D93" s="15"/>
      <c r="E93" s="16" t="s">
        <v>189</v>
      </c>
      <c r="F93" s="16"/>
      <c r="G93" s="16">
        <v>-8.4236842671819634</v>
      </c>
      <c r="H93" s="16"/>
      <c r="I93" s="13">
        <v>1.9021651692307691</v>
      </c>
      <c r="J93" s="13"/>
      <c r="K93" s="13">
        <v>2.015045588235294</v>
      </c>
      <c r="L93" s="13"/>
      <c r="M93" s="13">
        <v>0</v>
      </c>
      <c r="N93" s="15"/>
      <c r="O93" s="10">
        <v>0</v>
      </c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>
        <f t="shared" si="23"/>
        <v>0</v>
      </c>
      <c r="AA93" s="11"/>
      <c r="AB93" s="11"/>
      <c r="AC93" s="11"/>
      <c r="AD93" s="11"/>
      <c r="AE93" s="11">
        <f t="shared" si="24"/>
        <v>0</v>
      </c>
      <c r="AF93" s="11"/>
      <c r="AG93" s="11"/>
      <c r="AH93" s="11"/>
      <c r="AI93" s="11"/>
      <c r="AJ93" s="11"/>
      <c r="AK93" s="11"/>
      <c r="AL93" s="11">
        <f t="shared" si="21"/>
        <v>0</v>
      </c>
      <c r="AM93" s="11"/>
      <c r="AN93" s="11"/>
      <c r="AO93" s="11"/>
      <c r="AP93" s="11"/>
      <c r="AQ93" s="11"/>
      <c r="AR93" s="11"/>
      <c r="AS93" s="11">
        <f t="shared" si="30"/>
        <v>0</v>
      </c>
      <c r="AT93" s="11"/>
      <c r="AU93" s="11"/>
      <c r="AV93" s="11"/>
      <c r="AW93" s="11"/>
      <c r="AX93" s="11"/>
      <c r="AY93" s="11"/>
      <c r="AZ93" s="11"/>
      <c r="BA93" s="11"/>
      <c r="BB93" s="11">
        <f t="shared" si="31"/>
        <v>0</v>
      </c>
      <c r="BC93" s="18"/>
      <c r="BD93" s="18"/>
      <c r="BE93" s="18"/>
      <c r="BF93" s="18"/>
      <c r="BG93" s="8"/>
      <c r="BH93" s="8"/>
      <c r="BI93" s="8"/>
      <c r="BJ93" s="8"/>
      <c r="BK93" s="11"/>
      <c r="BL93" s="11"/>
      <c r="BM93" s="11"/>
      <c r="BN93" s="18"/>
      <c r="BO93" s="11">
        <f t="shared" si="29"/>
        <v>0</v>
      </c>
      <c r="BP93" s="11"/>
      <c r="BQ93" s="11"/>
      <c r="BR93" s="11"/>
      <c r="BS93" s="11"/>
      <c r="BT93" s="11"/>
      <c r="BU93" s="11">
        <f t="shared" si="25"/>
        <v>0</v>
      </c>
      <c r="BV93" s="11"/>
      <c r="BW93" s="11"/>
      <c r="BX93" s="11"/>
      <c r="BY93" s="11"/>
      <c r="BZ93" s="11" t="s">
        <v>192</v>
      </c>
      <c r="CA93" s="11">
        <v>2</v>
      </c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>
        <f t="shared" si="26"/>
        <v>0</v>
      </c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>
        <f t="shared" si="27"/>
        <v>0</v>
      </c>
      <c r="DD93" s="24">
        <f>D93+F93+H93+O93+Z93+AE93+AL93+AS93+BB93+BO93+BU93+BW93+BY93+CA93</f>
        <v>2</v>
      </c>
      <c r="DE93" s="20">
        <f t="shared" si="28"/>
        <v>0</v>
      </c>
    </row>
    <row r="94" spans="1:109" s="17" customFormat="1" ht="20.100000000000001" customHeight="1">
      <c r="A94" s="4">
        <v>89</v>
      </c>
      <c r="B94" s="6" t="s">
        <v>158</v>
      </c>
      <c r="C94" s="15">
        <v>1.922935592554768</v>
      </c>
      <c r="D94" s="15"/>
      <c r="E94" s="16" t="s">
        <v>189</v>
      </c>
      <c r="F94" s="16"/>
      <c r="G94" s="16">
        <v>-8.6457631205585912</v>
      </c>
      <c r="H94" s="16"/>
      <c r="I94" s="13">
        <v>1.9417816711409397</v>
      </c>
      <c r="J94" s="13"/>
      <c r="K94" s="13">
        <v>1.7566380691244239</v>
      </c>
      <c r="L94" s="13"/>
      <c r="M94" s="13">
        <v>0</v>
      </c>
      <c r="N94" s="15"/>
      <c r="O94" s="10">
        <v>0</v>
      </c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>
        <f t="shared" si="23"/>
        <v>0</v>
      </c>
      <c r="AA94" s="11"/>
      <c r="AB94" s="11"/>
      <c r="AC94" s="11">
        <v>1</v>
      </c>
      <c r="AD94" s="11">
        <v>1</v>
      </c>
      <c r="AE94" s="11">
        <f t="shared" si="24"/>
        <v>1</v>
      </c>
      <c r="AF94" s="11"/>
      <c r="AG94" s="11"/>
      <c r="AH94" s="11"/>
      <c r="AI94" s="11"/>
      <c r="AJ94" s="11"/>
      <c r="AK94" s="11"/>
      <c r="AL94" s="11">
        <f t="shared" si="21"/>
        <v>0</v>
      </c>
      <c r="AM94" s="11"/>
      <c r="AN94" s="11"/>
      <c r="AO94" s="11"/>
      <c r="AP94" s="11"/>
      <c r="AQ94" s="11"/>
      <c r="AR94" s="11"/>
      <c r="AS94" s="11">
        <f t="shared" si="30"/>
        <v>0</v>
      </c>
      <c r="AT94" s="11"/>
      <c r="AU94" s="11"/>
      <c r="AV94" s="11"/>
      <c r="AW94" s="11"/>
      <c r="AX94" s="11">
        <v>1</v>
      </c>
      <c r="AY94" s="11">
        <v>1</v>
      </c>
      <c r="AZ94" s="11"/>
      <c r="BA94" s="11"/>
      <c r="BB94" s="11">
        <f t="shared" si="31"/>
        <v>1</v>
      </c>
      <c r="BC94" s="18"/>
      <c r="BD94" s="18"/>
      <c r="BE94" s="18"/>
      <c r="BF94" s="18"/>
      <c r="BG94" s="11"/>
      <c r="BH94" s="11"/>
      <c r="BI94" s="11"/>
      <c r="BJ94" s="11"/>
      <c r="BK94" s="11"/>
      <c r="BL94" s="11"/>
      <c r="BM94" s="11"/>
      <c r="BN94" s="18"/>
      <c r="BO94" s="11">
        <f t="shared" si="29"/>
        <v>0</v>
      </c>
      <c r="BP94" s="11"/>
      <c r="BQ94" s="11"/>
      <c r="BR94" s="11"/>
      <c r="BS94" s="11"/>
      <c r="BT94" s="11"/>
      <c r="BU94" s="11">
        <f t="shared" si="25"/>
        <v>0</v>
      </c>
      <c r="BV94" s="11" t="s">
        <v>188</v>
      </c>
      <c r="BW94" s="11">
        <v>2</v>
      </c>
      <c r="BX94" s="11"/>
      <c r="BY94" s="11"/>
      <c r="BZ94" s="11" t="s">
        <v>192</v>
      </c>
      <c r="CA94" s="11">
        <v>2</v>
      </c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>
        <f t="shared" si="26"/>
        <v>0</v>
      </c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>
        <f t="shared" si="27"/>
        <v>0</v>
      </c>
      <c r="DD94" s="24">
        <f>D94+F94+H94+O94+Z94+AE94+AL94+AS94+BB94+BO94+BU94+BW94+BY94+CA94</f>
        <v>6</v>
      </c>
      <c r="DE94" s="20">
        <f t="shared" si="28"/>
        <v>0</v>
      </c>
    </row>
    <row r="95" spans="1:109" s="17" customFormat="1" ht="20.100000000000001" customHeight="1">
      <c r="A95" s="4">
        <v>90</v>
      </c>
      <c r="B95" s="6" t="s">
        <v>159</v>
      </c>
      <c r="C95" s="15">
        <v>15.679813207798809</v>
      </c>
      <c r="D95" s="15"/>
      <c r="E95" s="16" t="s">
        <v>188</v>
      </c>
      <c r="F95" s="16">
        <v>3</v>
      </c>
      <c r="G95" s="16">
        <v>2.4603535315248282</v>
      </c>
      <c r="H95" s="16"/>
      <c r="I95" s="13">
        <v>0.61482147983870972</v>
      </c>
      <c r="J95" s="13"/>
      <c r="K95" s="13">
        <v>0.60723740909090917</v>
      </c>
      <c r="L95" s="13"/>
      <c r="M95" s="13">
        <v>0</v>
      </c>
      <c r="N95" s="15"/>
      <c r="O95" s="10">
        <v>0</v>
      </c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>
        <f t="shared" si="23"/>
        <v>0</v>
      </c>
      <c r="AA95" s="11"/>
      <c r="AB95" s="11"/>
      <c r="AC95" s="11"/>
      <c r="AD95" s="11"/>
      <c r="AE95" s="11">
        <f t="shared" si="24"/>
        <v>0</v>
      </c>
      <c r="AF95" s="11"/>
      <c r="AG95" s="11"/>
      <c r="AH95" s="11"/>
      <c r="AI95" s="11"/>
      <c r="AJ95" s="11"/>
      <c r="AK95" s="11"/>
      <c r="AL95" s="11">
        <f t="shared" si="21"/>
        <v>0</v>
      </c>
      <c r="AM95" s="11"/>
      <c r="AN95" s="11"/>
      <c r="AO95" s="11"/>
      <c r="AP95" s="11"/>
      <c r="AQ95" s="11"/>
      <c r="AR95" s="11"/>
      <c r="AS95" s="11">
        <f t="shared" si="30"/>
        <v>0</v>
      </c>
      <c r="AT95" s="11"/>
      <c r="AU95" s="11"/>
      <c r="AV95" s="11"/>
      <c r="AW95" s="11"/>
      <c r="AX95" s="11"/>
      <c r="AY95" s="11"/>
      <c r="AZ95" s="11"/>
      <c r="BA95" s="11"/>
      <c r="BB95" s="11">
        <f t="shared" si="31"/>
        <v>0</v>
      </c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>
        <f t="shared" si="29"/>
        <v>0</v>
      </c>
      <c r="BP95" s="11"/>
      <c r="BQ95" s="11"/>
      <c r="BR95" s="11"/>
      <c r="BS95" s="11"/>
      <c r="BT95" s="11"/>
      <c r="BU95" s="11">
        <f t="shared" si="25"/>
        <v>0</v>
      </c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>
        <f t="shared" si="26"/>
        <v>0</v>
      </c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>
        <f t="shared" si="27"/>
        <v>0</v>
      </c>
      <c r="DD95" s="24">
        <f>D95+F95+H95+O95+Z95+AE95+AL95+AS95+BB95+BO95+BU95+BW95+BY95+CA95</f>
        <v>3</v>
      </c>
      <c r="DE95" s="20">
        <f t="shared" si="28"/>
        <v>0</v>
      </c>
    </row>
    <row r="96" spans="1:109" s="17" customFormat="1" ht="20.100000000000001" customHeight="1">
      <c r="A96" s="4">
        <v>91</v>
      </c>
      <c r="B96" s="6" t="s">
        <v>160</v>
      </c>
      <c r="C96" s="15">
        <v>1.6773086917204711</v>
      </c>
      <c r="D96" s="15"/>
      <c r="E96" s="16" t="s">
        <v>189</v>
      </c>
      <c r="F96" s="16"/>
      <c r="G96" s="16">
        <v>-27.224110697539604</v>
      </c>
      <c r="H96" s="16"/>
      <c r="I96" s="13">
        <v>0.6830790476190477</v>
      </c>
      <c r="J96" s="13"/>
      <c r="K96" s="13">
        <v>5.1558252656249994</v>
      </c>
      <c r="L96" s="13">
        <v>3</v>
      </c>
      <c r="M96" s="13">
        <v>0</v>
      </c>
      <c r="N96" s="15"/>
      <c r="O96" s="10">
        <v>3</v>
      </c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>
        <f t="shared" si="23"/>
        <v>0</v>
      </c>
      <c r="AA96" s="11"/>
      <c r="AB96" s="11"/>
      <c r="AC96" s="11"/>
      <c r="AD96" s="11"/>
      <c r="AE96" s="11">
        <f t="shared" si="24"/>
        <v>0</v>
      </c>
      <c r="AF96" s="11"/>
      <c r="AG96" s="11"/>
      <c r="AH96" s="11"/>
      <c r="AI96" s="11"/>
      <c r="AJ96" s="11"/>
      <c r="AK96" s="11"/>
      <c r="AL96" s="11">
        <f t="shared" si="21"/>
        <v>0</v>
      </c>
      <c r="AM96" s="11"/>
      <c r="AN96" s="11"/>
      <c r="AO96" s="11"/>
      <c r="AP96" s="11"/>
      <c r="AQ96" s="11"/>
      <c r="AR96" s="11"/>
      <c r="AS96" s="11">
        <f t="shared" si="30"/>
        <v>0</v>
      </c>
      <c r="AT96" s="11"/>
      <c r="AU96" s="11"/>
      <c r="AV96" s="11"/>
      <c r="AW96" s="11"/>
      <c r="AX96" s="11"/>
      <c r="AY96" s="11"/>
      <c r="AZ96" s="11"/>
      <c r="BA96" s="11"/>
      <c r="BB96" s="11">
        <f t="shared" si="31"/>
        <v>0</v>
      </c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>
        <f t="shared" si="29"/>
        <v>0</v>
      </c>
      <c r="BP96" s="11"/>
      <c r="BQ96" s="11"/>
      <c r="BR96" s="11"/>
      <c r="BS96" s="11"/>
      <c r="BT96" s="11"/>
      <c r="BU96" s="11">
        <f t="shared" si="25"/>
        <v>0</v>
      </c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>
        <f t="shared" si="26"/>
        <v>0</v>
      </c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>
        <f t="shared" si="27"/>
        <v>0</v>
      </c>
      <c r="DD96" s="24">
        <f>D96+F96+H96+O96+Z96+AE96+AL96+AS96+BB96+BO96+BU96+BW96+BY96+CA96</f>
        <v>3</v>
      </c>
      <c r="DE96" s="20">
        <f t="shared" si="28"/>
        <v>0</v>
      </c>
    </row>
    <row r="97" spans="1:109" s="17" customFormat="1" ht="20.100000000000001" customHeight="1">
      <c r="A97" s="4">
        <v>92</v>
      </c>
      <c r="B97" s="6" t="s">
        <v>161</v>
      </c>
      <c r="C97" s="15">
        <v>10.481143528630135</v>
      </c>
      <c r="D97" s="15"/>
      <c r="E97" s="16" t="s">
        <v>188</v>
      </c>
      <c r="F97" s="16">
        <v>3</v>
      </c>
      <c r="G97" s="16">
        <v>5.5120212230947097</v>
      </c>
      <c r="H97" s="16"/>
      <c r="I97" s="13">
        <v>2.5392285675675672</v>
      </c>
      <c r="J97" s="13"/>
      <c r="K97" s="13">
        <v>0</v>
      </c>
      <c r="L97" s="13"/>
      <c r="M97" s="13">
        <v>0.81310700000000002</v>
      </c>
      <c r="N97" s="15"/>
      <c r="O97" s="10">
        <v>0</v>
      </c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>
        <f t="shared" si="23"/>
        <v>0</v>
      </c>
      <c r="AA97" s="11"/>
      <c r="AB97" s="11"/>
      <c r="AC97" s="11"/>
      <c r="AD97" s="11"/>
      <c r="AE97" s="11">
        <f t="shared" si="24"/>
        <v>0</v>
      </c>
      <c r="AF97" s="11"/>
      <c r="AG97" s="11"/>
      <c r="AH97" s="11"/>
      <c r="AI97" s="11"/>
      <c r="AJ97" s="11"/>
      <c r="AK97" s="11"/>
      <c r="AL97" s="11">
        <f t="shared" si="21"/>
        <v>0</v>
      </c>
      <c r="AM97" s="11"/>
      <c r="AN97" s="11"/>
      <c r="AO97" s="11"/>
      <c r="AP97" s="11"/>
      <c r="AQ97" s="11"/>
      <c r="AR97" s="11"/>
      <c r="AS97" s="11">
        <f t="shared" si="30"/>
        <v>0</v>
      </c>
      <c r="AT97" s="11"/>
      <c r="AU97" s="11"/>
      <c r="AV97" s="11"/>
      <c r="AW97" s="11"/>
      <c r="AX97" s="11"/>
      <c r="AY97" s="11"/>
      <c r="AZ97" s="11"/>
      <c r="BA97" s="11"/>
      <c r="BB97" s="11">
        <f t="shared" si="31"/>
        <v>0</v>
      </c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>
        <f t="shared" si="29"/>
        <v>0</v>
      </c>
      <c r="BP97" s="11"/>
      <c r="BQ97" s="11"/>
      <c r="BR97" s="11"/>
      <c r="BS97" s="11"/>
      <c r="BT97" s="11"/>
      <c r="BU97" s="11">
        <f t="shared" si="25"/>
        <v>0</v>
      </c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>
        <f t="shared" si="26"/>
        <v>0</v>
      </c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>
        <f t="shared" si="27"/>
        <v>0</v>
      </c>
      <c r="DD97" s="24">
        <f>D97+F97+H97+O97+Z97+AE97+AL97+AS97+BB97+BO97+BU97+BW97+BY97+CA97</f>
        <v>3</v>
      </c>
      <c r="DE97" s="20">
        <f t="shared" si="28"/>
        <v>0</v>
      </c>
    </row>
    <row r="98" spans="1:109" s="17" customFormat="1" ht="20.100000000000001" customHeight="1">
      <c r="A98" s="4">
        <v>93</v>
      </c>
      <c r="B98" s="6" t="s">
        <v>162</v>
      </c>
      <c r="C98" s="15">
        <v>6.3289510105825855</v>
      </c>
      <c r="D98" s="15"/>
      <c r="E98" s="16" t="s">
        <v>188</v>
      </c>
      <c r="F98" s="16">
        <v>3</v>
      </c>
      <c r="G98" s="16">
        <v>35.362731300651731</v>
      </c>
      <c r="H98" s="16">
        <v>2</v>
      </c>
      <c r="I98" s="13">
        <v>0.54877721649484534</v>
      </c>
      <c r="J98" s="13"/>
      <c r="K98" s="13">
        <v>6.7961165000000001</v>
      </c>
      <c r="L98" s="13">
        <v>3</v>
      </c>
      <c r="M98" s="13">
        <v>17.912620999999998</v>
      </c>
      <c r="N98" s="15">
        <v>3</v>
      </c>
      <c r="O98" s="10">
        <v>6</v>
      </c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>
        <f t="shared" si="23"/>
        <v>0</v>
      </c>
      <c r="AA98" s="11"/>
      <c r="AB98" s="11"/>
      <c r="AC98" s="11"/>
      <c r="AD98" s="11"/>
      <c r="AE98" s="11">
        <f t="shared" si="24"/>
        <v>0</v>
      </c>
      <c r="AF98" s="11"/>
      <c r="AG98" s="11"/>
      <c r="AH98" s="11"/>
      <c r="AI98" s="11"/>
      <c r="AJ98" s="11"/>
      <c r="AK98" s="11"/>
      <c r="AL98" s="11">
        <f t="shared" si="21"/>
        <v>0</v>
      </c>
      <c r="AM98" s="11"/>
      <c r="AN98" s="11"/>
      <c r="AO98" s="11"/>
      <c r="AP98" s="11"/>
      <c r="AQ98" s="11"/>
      <c r="AR98" s="11"/>
      <c r="AS98" s="11">
        <f t="shared" si="30"/>
        <v>0</v>
      </c>
      <c r="AT98" s="11"/>
      <c r="AU98" s="11"/>
      <c r="AV98" s="11"/>
      <c r="AW98" s="11"/>
      <c r="AX98" s="11"/>
      <c r="AY98" s="11"/>
      <c r="AZ98" s="11"/>
      <c r="BA98" s="11"/>
      <c r="BB98" s="11">
        <f t="shared" si="31"/>
        <v>0</v>
      </c>
      <c r="BC98" s="18"/>
      <c r="BD98" s="18"/>
      <c r="BE98" s="18"/>
      <c r="BF98" s="18"/>
      <c r="BG98" s="11"/>
      <c r="BH98" s="11"/>
      <c r="BI98" s="11"/>
      <c r="BJ98" s="11"/>
      <c r="BK98" s="11"/>
      <c r="BL98" s="11"/>
      <c r="BM98" s="11"/>
      <c r="BN98" s="18"/>
      <c r="BO98" s="11">
        <f t="shared" si="29"/>
        <v>0</v>
      </c>
      <c r="BP98" s="11"/>
      <c r="BQ98" s="11"/>
      <c r="BR98" s="11"/>
      <c r="BS98" s="11"/>
      <c r="BT98" s="11"/>
      <c r="BU98" s="11">
        <f t="shared" si="25"/>
        <v>0</v>
      </c>
      <c r="BV98" s="11"/>
      <c r="BW98" s="11"/>
      <c r="BX98" s="11">
        <v>5</v>
      </c>
      <c r="BY98" s="11">
        <v>5</v>
      </c>
      <c r="BZ98" s="11" t="s">
        <v>192</v>
      </c>
      <c r="CA98" s="11">
        <v>2</v>
      </c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>
        <f t="shared" si="26"/>
        <v>0</v>
      </c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>
        <f t="shared" si="27"/>
        <v>0</v>
      </c>
      <c r="DD98" s="24">
        <f>D98+F98+H98+O98+Z98+AE98+AL98+AS98+BB98+BO98+BU98+BW98+BY98+CA98</f>
        <v>18</v>
      </c>
      <c r="DE98" s="20">
        <f t="shared" si="28"/>
        <v>0</v>
      </c>
    </row>
    <row r="99" spans="1:109" s="17" customFormat="1" ht="20.100000000000001" customHeight="1">
      <c r="A99" s="4">
        <v>94</v>
      </c>
      <c r="B99" s="6" t="s">
        <v>163</v>
      </c>
      <c r="C99" s="15">
        <v>26.548455753648923</v>
      </c>
      <c r="D99" s="15"/>
      <c r="E99" s="16" t="s">
        <v>188</v>
      </c>
      <c r="F99" s="16">
        <v>3</v>
      </c>
      <c r="G99" s="16">
        <v>18.077781619158607</v>
      </c>
      <c r="H99" s="16">
        <v>2</v>
      </c>
      <c r="I99" s="13">
        <v>2.71703165</v>
      </c>
      <c r="J99" s="13">
        <v>3</v>
      </c>
      <c r="K99" s="13">
        <v>2.4136931237113401</v>
      </c>
      <c r="L99" s="13"/>
      <c r="M99" s="13">
        <v>2.1844660357142858</v>
      </c>
      <c r="N99" s="15"/>
      <c r="O99" s="10">
        <v>3</v>
      </c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>
        <f t="shared" si="23"/>
        <v>0</v>
      </c>
      <c r="AA99" s="11"/>
      <c r="AB99" s="11"/>
      <c r="AC99" s="11"/>
      <c r="AD99" s="11"/>
      <c r="AE99" s="11">
        <f t="shared" si="24"/>
        <v>0</v>
      </c>
      <c r="AF99" s="11"/>
      <c r="AG99" s="11"/>
      <c r="AH99" s="11"/>
      <c r="AI99" s="11"/>
      <c r="AJ99" s="11"/>
      <c r="AK99" s="11"/>
      <c r="AL99" s="11">
        <f t="shared" si="21"/>
        <v>0</v>
      </c>
      <c r="AM99" s="11"/>
      <c r="AN99" s="11"/>
      <c r="AO99" s="11"/>
      <c r="AP99" s="11"/>
      <c r="AQ99" s="11"/>
      <c r="AR99" s="11"/>
      <c r="AS99" s="11">
        <f t="shared" si="30"/>
        <v>0</v>
      </c>
      <c r="AT99" s="11"/>
      <c r="AU99" s="11"/>
      <c r="AV99" s="11"/>
      <c r="AW99" s="11"/>
      <c r="AX99" s="11"/>
      <c r="AY99" s="11"/>
      <c r="AZ99" s="11"/>
      <c r="BA99" s="11"/>
      <c r="BB99" s="11">
        <f t="shared" si="31"/>
        <v>0</v>
      </c>
      <c r="BC99" s="19"/>
      <c r="BD99" s="19"/>
      <c r="BE99" s="19"/>
      <c r="BF99" s="19"/>
      <c r="BG99" s="11"/>
      <c r="BH99" s="11"/>
      <c r="BI99" s="11"/>
      <c r="BJ99" s="11"/>
      <c r="BK99" s="11"/>
      <c r="BL99" s="11"/>
      <c r="BM99" s="11"/>
      <c r="BN99" s="19"/>
      <c r="BO99" s="11">
        <f t="shared" si="29"/>
        <v>0</v>
      </c>
      <c r="BP99" s="11"/>
      <c r="BQ99" s="11"/>
      <c r="BR99" s="11"/>
      <c r="BS99" s="11"/>
      <c r="BT99" s="11"/>
      <c r="BU99" s="11">
        <f t="shared" si="25"/>
        <v>0</v>
      </c>
      <c r="BV99" s="11"/>
      <c r="BW99" s="11"/>
      <c r="BX99" s="11"/>
      <c r="BY99" s="11"/>
      <c r="BZ99" s="11" t="s">
        <v>192</v>
      </c>
      <c r="CA99" s="11">
        <v>2</v>
      </c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>
        <f t="shared" si="26"/>
        <v>0</v>
      </c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>
        <f t="shared" si="27"/>
        <v>0</v>
      </c>
      <c r="DD99" s="24">
        <f>D99+F99+H99+O99+Z99+AE99+AL99+AS99+BB99+BO99+BU99+BW99+BY99+CA99</f>
        <v>10</v>
      </c>
      <c r="DE99" s="20">
        <f t="shared" si="28"/>
        <v>0</v>
      </c>
    </row>
    <row r="100" spans="1:109" s="17" customFormat="1" ht="20.100000000000001" customHeight="1">
      <c r="A100" s="4">
        <v>95</v>
      </c>
      <c r="B100" s="6" t="s">
        <v>164</v>
      </c>
      <c r="C100" s="15">
        <v>28.03134264939489</v>
      </c>
      <c r="D100" s="15"/>
      <c r="E100" s="16" t="s">
        <v>188</v>
      </c>
      <c r="F100" s="16">
        <v>3</v>
      </c>
      <c r="G100" s="16">
        <v>23.094481789864616</v>
      </c>
      <c r="H100" s="16">
        <v>2</v>
      </c>
      <c r="I100" s="13">
        <v>0.71408727927927929</v>
      </c>
      <c r="J100" s="13"/>
      <c r="K100" s="13">
        <v>2.9416505294117647</v>
      </c>
      <c r="L100" s="13"/>
      <c r="M100" s="13">
        <v>1.8</v>
      </c>
      <c r="N100" s="15"/>
      <c r="O100" s="10">
        <v>0</v>
      </c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>
        <f t="shared" si="23"/>
        <v>0</v>
      </c>
      <c r="AA100" s="11"/>
      <c r="AB100" s="11"/>
      <c r="AC100" s="11"/>
      <c r="AD100" s="11"/>
      <c r="AE100" s="11">
        <f t="shared" si="24"/>
        <v>0</v>
      </c>
      <c r="AF100" s="11"/>
      <c r="AG100" s="11"/>
      <c r="AH100" s="11"/>
      <c r="AI100" s="11"/>
      <c r="AJ100" s="11"/>
      <c r="AK100" s="11"/>
      <c r="AL100" s="11">
        <f t="shared" si="21"/>
        <v>0</v>
      </c>
      <c r="AM100" s="11"/>
      <c r="AN100" s="11"/>
      <c r="AO100" s="11"/>
      <c r="AP100" s="11"/>
      <c r="AQ100" s="11"/>
      <c r="AR100" s="11"/>
      <c r="AS100" s="11">
        <f t="shared" si="30"/>
        <v>0</v>
      </c>
      <c r="AT100" s="11"/>
      <c r="AU100" s="11"/>
      <c r="AV100" s="11"/>
      <c r="AW100" s="11"/>
      <c r="AX100" s="11"/>
      <c r="AY100" s="11"/>
      <c r="AZ100" s="11"/>
      <c r="BA100" s="11"/>
      <c r="BB100" s="11">
        <f t="shared" si="31"/>
        <v>0</v>
      </c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>
        <f t="shared" si="29"/>
        <v>0</v>
      </c>
      <c r="BP100" s="11"/>
      <c r="BQ100" s="11"/>
      <c r="BR100" s="11"/>
      <c r="BS100" s="11"/>
      <c r="BT100" s="11"/>
      <c r="BU100" s="11">
        <f t="shared" si="25"/>
        <v>0</v>
      </c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>
        <f t="shared" si="26"/>
        <v>0</v>
      </c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>
        <f t="shared" si="27"/>
        <v>0</v>
      </c>
      <c r="DD100" s="24">
        <f>D100+F100+H100+O100+Z100+AE100+AL100+AS100+BB100+BO100+BU100+BW100+BY100+CA100</f>
        <v>5</v>
      </c>
      <c r="DE100" s="20">
        <f t="shared" si="28"/>
        <v>0</v>
      </c>
    </row>
    <row r="101" spans="1:109" s="17" customFormat="1" ht="20.100000000000001" customHeight="1">
      <c r="A101" s="4">
        <v>96</v>
      </c>
      <c r="B101" s="6" t="s">
        <v>165</v>
      </c>
      <c r="C101" s="15">
        <v>8.2214710072008952</v>
      </c>
      <c r="D101" s="15"/>
      <c r="E101" s="16" t="s">
        <v>188</v>
      </c>
      <c r="F101" s="16">
        <v>3</v>
      </c>
      <c r="G101" s="16">
        <v>11.780253101475058</v>
      </c>
      <c r="H101" s="16"/>
      <c r="I101" s="13">
        <v>2.6914778888888891</v>
      </c>
      <c r="J101" s="13">
        <v>3</v>
      </c>
      <c r="K101" s="13">
        <v>1.1478994392523363</v>
      </c>
      <c r="L101" s="13"/>
      <c r="M101" s="13">
        <v>3.6569581666666662</v>
      </c>
      <c r="N101" s="15"/>
      <c r="O101" s="10">
        <v>3</v>
      </c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>
        <f t="shared" si="23"/>
        <v>0</v>
      </c>
      <c r="AA101" s="11"/>
      <c r="AB101" s="11"/>
      <c r="AC101" s="11"/>
      <c r="AD101" s="11"/>
      <c r="AE101" s="11">
        <f t="shared" si="24"/>
        <v>0</v>
      </c>
      <c r="AF101" s="11"/>
      <c r="AG101" s="11"/>
      <c r="AH101" s="11"/>
      <c r="AI101" s="11"/>
      <c r="AJ101" s="11"/>
      <c r="AK101" s="11"/>
      <c r="AL101" s="11">
        <f t="shared" si="21"/>
        <v>0</v>
      </c>
      <c r="AM101" s="11"/>
      <c r="AN101" s="11"/>
      <c r="AO101" s="11"/>
      <c r="AP101" s="11"/>
      <c r="AQ101" s="11"/>
      <c r="AR101" s="11"/>
      <c r="AS101" s="11">
        <f t="shared" si="30"/>
        <v>0</v>
      </c>
      <c r="AT101" s="11"/>
      <c r="AU101" s="11"/>
      <c r="AV101" s="11"/>
      <c r="AW101" s="11"/>
      <c r="AX101" s="11"/>
      <c r="AY101" s="11"/>
      <c r="AZ101" s="11"/>
      <c r="BA101" s="11"/>
      <c r="BB101" s="11">
        <f t="shared" si="31"/>
        <v>0</v>
      </c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>
        <f t="shared" si="29"/>
        <v>0</v>
      </c>
      <c r="BP101" s="11"/>
      <c r="BQ101" s="11"/>
      <c r="BR101" s="11"/>
      <c r="BS101" s="11"/>
      <c r="BT101" s="11"/>
      <c r="BU101" s="11">
        <f t="shared" si="25"/>
        <v>0</v>
      </c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>
        <f t="shared" si="26"/>
        <v>0</v>
      </c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>
        <f t="shared" si="27"/>
        <v>0</v>
      </c>
      <c r="DD101" s="24">
        <f>D101+F101+H101+O101+Z101+AE101+AL101+AS101+BB101+BO101+BU101+BW101+BY101+CA101</f>
        <v>6</v>
      </c>
      <c r="DE101" s="20">
        <f t="shared" si="28"/>
        <v>0</v>
      </c>
    </row>
    <row r="102" spans="1:109" s="17" customFormat="1" ht="20.100000000000001" customHeight="1">
      <c r="A102" s="4">
        <v>97</v>
      </c>
      <c r="B102" s="6" t="s">
        <v>166</v>
      </c>
      <c r="C102" s="15">
        <v>5.9010045290883797</v>
      </c>
      <c r="D102" s="15"/>
      <c r="E102" s="16" t="s">
        <v>188</v>
      </c>
      <c r="F102" s="16">
        <v>3</v>
      </c>
      <c r="G102" s="16">
        <v>14.640374118056144</v>
      </c>
      <c r="H102" s="16">
        <v>2</v>
      </c>
      <c r="I102" s="13">
        <v>1.3070597111111111</v>
      </c>
      <c r="J102" s="13"/>
      <c r="K102" s="13">
        <v>3.6470141249999997</v>
      </c>
      <c r="L102" s="13">
        <v>3</v>
      </c>
      <c r="M102" s="13">
        <v>8.8045821904761912</v>
      </c>
      <c r="N102" s="15">
        <v>3</v>
      </c>
      <c r="O102" s="10">
        <v>6</v>
      </c>
      <c r="P102" s="11">
        <v>1</v>
      </c>
      <c r="Q102" s="11">
        <v>3</v>
      </c>
      <c r="R102" s="11"/>
      <c r="S102" s="11"/>
      <c r="T102" s="11"/>
      <c r="U102" s="11"/>
      <c r="V102" s="11"/>
      <c r="W102" s="11"/>
      <c r="X102" s="11">
        <v>1</v>
      </c>
      <c r="Y102" s="11">
        <v>2</v>
      </c>
      <c r="Z102" s="11">
        <f t="shared" ref="Z102:Z133" si="32">Q102+S102+U102+W102+Y102</f>
        <v>5</v>
      </c>
      <c r="AA102" s="11"/>
      <c r="AB102" s="11"/>
      <c r="AC102" s="11">
        <v>1</v>
      </c>
      <c r="AD102" s="11">
        <v>1</v>
      </c>
      <c r="AE102" s="11">
        <f t="shared" ref="AE102:AE133" si="33">AB102+AD102</f>
        <v>1</v>
      </c>
      <c r="AF102" s="11"/>
      <c r="AG102" s="11"/>
      <c r="AH102" s="11">
        <v>1</v>
      </c>
      <c r="AI102" s="11">
        <v>4</v>
      </c>
      <c r="AJ102" s="11">
        <v>1</v>
      </c>
      <c r="AK102" s="11">
        <v>2</v>
      </c>
      <c r="AL102" s="11">
        <f t="shared" si="21"/>
        <v>6</v>
      </c>
      <c r="AM102" s="11"/>
      <c r="AN102" s="11"/>
      <c r="AO102" s="11">
        <v>4</v>
      </c>
      <c r="AP102" s="11">
        <v>8</v>
      </c>
      <c r="AQ102" s="11">
        <v>1</v>
      </c>
      <c r="AR102" s="11">
        <v>1</v>
      </c>
      <c r="AS102" s="11">
        <v>5</v>
      </c>
      <c r="AT102" s="11"/>
      <c r="AU102" s="11"/>
      <c r="AV102" s="11">
        <v>1</v>
      </c>
      <c r="AW102" s="11">
        <v>2</v>
      </c>
      <c r="AX102" s="11"/>
      <c r="AY102" s="11"/>
      <c r="AZ102" s="11"/>
      <c r="BA102" s="11"/>
      <c r="BB102" s="11">
        <f t="shared" si="31"/>
        <v>2</v>
      </c>
      <c r="BC102" s="18"/>
      <c r="BD102" s="18"/>
      <c r="BE102" s="18"/>
      <c r="BF102" s="18"/>
      <c r="BG102" s="11"/>
      <c r="BH102" s="11"/>
      <c r="BI102" s="11"/>
      <c r="BJ102" s="11"/>
      <c r="BK102" s="11">
        <v>4</v>
      </c>
      <c r="BL102" s="11">
        <v>4</v>
      </c>
      <c r="BM102" s="11">
        <v>2</v>
      </c>
      <c r="BN102" s="18" t="s">
        <v>197</v>
      </c>
      <c r="BO102" s="11">
        <f t="shared" si="29"/>
        <v>5</v>
      </c>
      <c r="BP102" s="11"/>
      <c r="BQ102" s="11"/>
      <c r="BR102" s="11"/>
      <c r="BS102" s="11">
        <v>1</v>
      </c>
      <c r="BT102" s="11">
        <v>2</v>
      </c>
      <c r="BU102" s="11">
        <f t="shared" ref="BU102:BU133" si="34">BP102+BQ102+BR102+BS102+BT102</f>
        <v>3</v>
      </c>
      <c r="BV102" s="11"/>
      <c r="BW102" s="11"/>
      <c r="BX102" s="11">
        <v>5</v>
      </c>
      <c r="BY102" s="11">
        <v>5</v>
      </c>
      <c r="BZ102" s="11" t="s">
        <v>192</v>
      </c>
      <c r="CA102" s="11">
        <v>2</v>
      </c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>
        <f t="shared" ref="CN102:CN133" si="35">CC102+CE102+CG102+CI102+CK102+CM102</f>
        <v>0</v>
      </c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>
        <f t="shared" ref="DC102:DC133" si="36">CP102+CR102+CT102+CV102+CX102+CZ102+DB102</f>
        <v>0</v>
      </c>
      <c r="DD102" s="24">
        <f>D102+F102+H102+O102+Z102+AE102+AL102+AS102+BB102+BO102+BU102+BW102+BY102+CA102</f>
        <v>45</v>
      </c>
      <c r="DE102" s="20">
        <f>CN102+DC102</f>
        <v>0</v>
      </c>
    </row>
    <row r="103" spans="1:109" s="17" customFormat="1" ht="20.100000000000001" customHeight="1">
      <c r="A103" s="4">
        <v>98</v>
      </c>
      <c r="B103" s="6" t="s">
        <v>138</v>
      </c>
      <c r="C103" s="15">
        <v>53.639006369179675</v>
      </c>
      <c r="D103" s="15">
        <v>4</v>
      </c>
      <c r="E103" s="16" t="s">
        <v>188</v>
      </c>
      <c r="F103" s="16">
        <v>3</v>
      </c>
      <c r="G103" s="16">
        <v>8.0385603259660598</v>
      </c>
      <c r="H103" s="16"/>
      <c r="I103" s="13">
        <v>0.62969103999999998</v>
      </c>
      <c r="J103" s="13"/>
      <c r="K103" s="13">
        <v>4.0983010499999999</v>
      </c>
      <c r="L103" s="13">
        <v>3</v>
      </c>
      <c r="M103" s="13">
        <v>11.395631</v>
      </c>
      <c r="N103" s="15">
        <v>3</v>
      </c>
      <c r="O103" s="10">
        <v>6</v>
      </c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>
        <f t="shared" si="32"/>
        <v>0</v>
      </c>
      <c r="AA103" s="11"/>
      <c r="AB103" s="11"/>
      <c r="AC103" s="11"/>
      <c r="AD103" s="11"/>
      <c r="AE103" s="11">
        <f t="shared" si="33"/>
        <v>0</v>
      </c>
      <c r="AF103" s="11"/>
      <c r="AG103" s="11"/>
      <c r="AH103" s="11"/>
      <c r="AI103" s="11"/>
      <c r="AJ103" s="11"/>
      <c r="AK103" s="11"/>
      <c r="AL103" s="11">
        <f t="shared" si="21"/>
        <v>0</v>
      </c>
      <c r="AM103" s="11"/>
      <c r="AN103" s="11"/>
      <c r="AO103" s="11"/>
      <c r="AP103" s="11"/>
      <c r="AQ103" s="11"/>
      <c r="AR103" s="11"/>
      <c r="AS103" s="11">
        <f t="shared" ref="AS103:AS108" si="37">AN103+AP103+AR103</f>
        <v>0</v>
      </c>
      <c r="AT103" s="11"/>
      <c r="AU103" s="11"/>
      <c r="AV103" s="11"/>
      <c r="AW103" s="11"/>
      <c r="AX103" s="11"/>
      <c r="AY103" s="11"/>
      <c r="AZ103" s="11"/>
      <c r="BA103" s="11"/>
      <c r="BB103" s="11">
        <f t="shared" si="31"/>
        <v>0</v>
      </c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>
        <f t="shared" si="29"/>
        <v>0</v>
      </c>
      <c r="BP103" s="11"/>
      <c r="BQ103" s="11"/>
      <c r="BR103" s="11"/>
      <c r="BS103" s="11"/>
      <c r="BT103" s="11"/>
      <c r="BU103" s="11">
        <f t="shared" si="34"/>
        <v>0</v>
      </c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>
        <f t="shared" si="35"/>
        <v>0</v>
      </c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>
        <f t="shared" si="36"/>
        <v>0</v>
      </c>
      <c r="DD103" s="24">
        <f>D103+F103+H103+O103+Z103+AE103+AL103+AS103+BB103+BO103+BU103+BW103+BY103+CA103</f>
        <v>13</v>
      </c>
      <c r="DE103" s="20">
        <f>CN103+DC103</f>
        <v>0</v>
      </c>
    </row>
    <row r="104" spans="1:109" s="17" customFormat="1" ht="20.100000000000001" customHeight="1">
      <c r="A104" s="4">
        <v>99</v>
      </c>
      <c r="B104" s="6" t="s">
        <v>186</v>
      </c>
      <c r="C104" s="15">
        <v>1.0646554999077573</v>
      </c>
      <c r="D104" s="15"/>
      <c r="E104" s="16" t="s">
        <v>189</v>
      </c>
      <c r="F104" s="16"/>
      <c r="G104" s="16">
        <v>-11.594343809146091</v>
      </c>
      <c r="H104" s="16"/>
      <c r="I104" s="13">
        <v>1.2141359682539683</v>
      </c>
      <c r="J104" s="13"/>
      <c r="K104" s="13">
        <v>2.3404630764331209</v>
      </c>
      <c r="L104" s="13"/>
      <c r="M104" s="13">
        <v>2.6415096666666664</v>
      </c>
      <c r="N104" s="15"/>
      <c r="O104" s="10">
        <v>0</v>
      </c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>
        <f t="shared" si="32"/>
        <v>0</v>
      </c>
      <c r="AA104" s="11"/>
      <c r="AB104" s="11"/>
      <c r="AC104" s="11">
        <v>1</v>
      </c>
      <c r="AD104" s="11">
        <v>1</v>
      </c>
      <c r="AE104" s="11">
        <f t="shared" si="33"/>
        <v>1</v>
      </c>
      <c r="AF104" s="11"/>
      <c r="AG104" s="11"/>
      <c r="AH104" s="11"/>
      <c r="AI104" s="11"/>
      <c r="AJ104" s="11"/>
      <c r="AK104" s="11"/>
      <c r="AL104" s="11">
        <f t="shared" si="21"/>
        <v>0</v>
      </c>
      <c r="AM104" s="11"/>
      <c r="AN104" s="11"/>
      <c r="AO104" s="11"/>
      <c r="AP104" s="11"/>
      <c r="AQ104" s="11"/>
      <c r="AR104" s="11"/>
      <c r="AS104" s="11">
        <f t="shared" si="37"/>
        <v>0</v>
      </c>
      <c r="AT104" s="11"/>
      <c r="AU104" s="11"/>
      <c r="AV104" s="11"/>
      <c r="AW104" s="11"/>
      <c r="AX104" s="11">
        <v>1</v>
      </c>
      <c r="AY104" s="11">
        <v>1</v>
      </c>
      <c r="AZ104" s="11"/>
      <c r="BA104" s="11"/>
      <c r="BB104" s="11">
        <f t="shared" si="31"/>
        <v>1</v>
      </c>
      <c r="BC104" s="8"/>
      <c r="BD104" s="8"/>
      <c r="BE104" s="8"/>
      <c r="BF104" s="8"/>
      <c r="BG104" s="11"/>
      <c r="BH104" s="11"/>
      <c r="BI104" s="11"/>
      <c r="BJ104" s="11"/>
      <c r="BK104" s="11"/>
      <c r="BL104" s="11"/>
      <c r="BM104" s="11">
        <v>1</v>
      </c>
      <c r="BN104" s="8">
        <v>1</v>
      </c>
      <c r="BO104" s="11">
        <f t="shared" si="29"/>
        <v>1</v>
      </c>
      <c r="BP104" s="11"/>
      <c r="BQ104" s="11"/>
      <c r="BR104" s="11"/>
      <c r="BS104" s="11"/>
      <c r="BT104" s="11"/>
      <c r="BU104" s="11">
        <f t="shared" si="34"/>
        <v>0</v>
      </c>
      <c r="BV104" s="11"/>
      <c r="BW104" s="11"/>
      <c r="BX104" s="11"/>
      <c r="BY104" s="11"/>
      <c r="BZ104" s="11" t="s">
        <v>192</v>
      </c>
      <c r="CA104" s="11">
        <v>2</v>
      </c>
      <c r="CB104" s="11"/>
      <c r="CC104" s="11"/>
      <c r="CD104" s="11">
        <v>2015</v>
      </c>
      <c r="CE104" s="11">
        <v>2</v>
      </c>
      <c r="CF104" s="11"/>
      <c r="CG104" s="11"/>
      <c r="CH104" s="11"/>
      <c r="CI104" s="11"/>
      <c r="CJ104" s="11"/>
      <c r="CK104" s="11"/>
      <c r="CL104" s="11"/>
      <c r="CM104" s="11"/>
      <c r="CN104" s="11">
        <f t="shared" si="35"/>
        <v>2</v>
      </c>
      <c r="CO104" s="11"/>
      <c r="CP104" s="11"/>
      <c r="CQ104" s="11"/>
      <c r="CR104" s="11"/>
      <c r="CS104" s="11">
        <v>2015</v>
      </c>
      <c r="CT104" s="11">
        <v>1.5</v>
      </c>
      <c r="CU104" s="11"/>
      <c r="CV104" s="11"/>
      <c r="CW104" s="11"/>
      <c r="CX104" s="11"/>
      <c r="CY104" s="11"/>
      <c r="CZ104" s="11"/>
      <c r="DA104" s="11"/>
      <c r="DB104" s="11"/>
      <c r="DC104" s="11">
        <f t="shared" si="36"/>
        <v>1.5</v>
      </c>
      <c r="DD104" s="24">
        <f>D104+F104+H104+O104+Z104+AE104+AL104+AS104+BB104+BO104+BU104+BW104+BY104+CA104</f>
        <v>5</v>
      </c>
      <c r="DE104" s="20">
        <f>CN104+DC104</f>
        <v>3.5</v>
      </c>
    </row>
    <row r="105" spans="1:109" s="17" customFormat="1" ht="20.100000000000001" customHeight="1">
      <c r="A105" s="4">
        <v>100</v>
      </c>
      <c r="B105" s="6" t="s">
        <v>167</v>
      </c>
      <c r="C105" s="15">
        <v>0.36153701179666997</v>
      </c>
      <c r="D105" s="15"/>
      <c r="E105" s="16" t="s">
        <v>188</v>
      </c>
      <c r="F105" s="16">
        <v>3</v>
      </c>
      <c r="G105" s="16">
        <v>15.203724713893418</v>
      </c>
      <c r="H105" s="16">
        <v>2</v>
      </c>
      <c r="I105" s="13">
        <v>0.76203045871559627</v>
      </c>
      <c r="J105" s="13"/>
      <c r="K105" s="13">
        <v>2.0401139593023254</v>
      </c>
      <c r="L105" s="13"/>
      <c r="M105" s="13">
        <v>1.8867919999999998</v>
      </c>
      <c r="N105" s="15"/>
      <c r="O105" s="10">
        <v>0</v>
      </c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>
        <f t="shared" si="32"/>
        <v>0</v>
      </c>
      <c r="AA105" s="11"/>
      <c r="AB105" s="11"/>
      <c r="AC105" s="11"/>
      <c r="AD105" s="11"/>
      <c r="AE105" s="11">
        <f t="shared" si="33"/>
        <v>0</v>
      </c>
      <c r="AF105" s="11"/>
      <c r="AG105" s="11"/>
      <c r="AH105" s="11"/>
      <c r="AI105" s="11"/>
      <c r="AJ105" s="11"/>
      <c r="AK105" s="11"/>
      <c r="AL105" s="11">
        <f t="shared" si="21"/>
        <v>0</v>
      </c>
      <c r="AM105" s="11"/>
      <c r="AN105" s="11"/>
      <c r="AO105" s="11"/>
      <c r="AP105" s="11"/>
      <c r="AQ105" s="11"/>
      <c r="AR105" s="11"/>
      <c r="AS105" s="11">
        <f t="shared" si="37"/>
        <v>0</v>
      </c>
      <c r="AT105" s="11"/>
      <c r="AU105" s="11"/>
      <c r="AV105" s="11"/>
      <c r="AW105" s="11"/>
      <c r="AX105" s="11"/>
      <c r="AY105" s="11"/>
      <c r="AZ105" s="11"/>
      <c r="BA105" s="11"/>
      <c r="BB105" s="11">
        <f t="shared" si="31"/>
        <v>0</v>
      </c>
      <c r="BC105" s="18"/>
      <c r="BD105" s="18"/>
      <c r="BE105" s="18"/>
      <c r="BF105" s="18"/>
      <c r="BG105" s="11"/>
      <c r="BH105" s="11"/>
      <c r="BI105" s="11"/>
      <c r="BJ105" s="11"/>
      <c r="BK105" s="11"/>
      <c r="BL105" s="11"/>
      <c r="BM105" s="11"/>
      <c r="BN105" s="18"/>
      <c r="BO105" s="11">
        <f t="shared" si="29"/>
        <v>0</v>
      </c>
      <c r="BP105" s="11"/>
      <c r="BQ105" s="11"/>
      <c r="BR105" s="11"/>
      <c r="BS105" s="11"/>
      <c r="BT105" s="11"/>
      <c r="BU105" s="11">
        <f t="shared" si="34"/>
        <v>0</v>
      </c>
      <c r="BV105" s="11"/>
      <c r="BW105" s="11"/>
      <c r="BX105" s="11"/>
      <c r="BY105" s="11"/>
      <c r="BZ105" s="11" t="s">
        <v>192</v>
      </c>
      <c r="CA105" s="11">
        <v>2</v>
      </c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>
        <f t="shared" si="35"/>
        <v>0</v>
      </c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>
        <f t="shared" si="36"/>
        <v>0</v>
      </c>
      <c r="DD105" s="24">
        <f>D105+F105+H105+O105+Z105+AE105+AL105+AS105+BB105+BO105+BU105+BW105+BY105+CA105</f>
        <v>7</v>
      </c>
      <c r="DE105" s="20">
        <f>CN105+DC105</f>
        <v>0</v>
      </c>
    </row>
    <row r="106" spans="1:109" s="17" customFormat="1" ht="20.100000000000001" customHeight="1">
      <c r="A106" s="4">
        <v>101</v>
      </c>
      <c r="B106" s="6" t="s">
        <v>168</v>
      </c>
      <c r="C106" s="15">
        <v>6.5351998371754121</v>
      </c>
      <c r="D106" s="15"/>
      <c r="E106" s="16" t="s">
        <v>188</v>
      </c>
      <c r="F106" s="16">
        <v>3</v>
      </c>
      <c r="G106" s="16">
        <v>10.840575512830464</v>
      </c>
      <c r="H106" s="16"/>
      <c r="I106" s="13">
        <v>1.9022424761904764</v>
      </c>
      <c r="J106" s="13"/>
      <c r="K106" s="13">
        <v>3.6246279426751595</v>
      </c>
      <c r="L106" s="13">
        <v>3</v>
      </c>
      <c r="M106" s="13">
        <v>6.6037735999999994</v>
      </c>
      <c r="N106" s="15">
        <v>3</v>
      </c>
      <c r="O106" s="10">
        <v>6</v>
      </c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>
        <f t="shared" si="32"/>
        <v>0</v>
      </c>
      <c r="AA106" s="11"/>
      <c r="AB106" s="11"/>
      <c r="AC106" s="11"/>
      <c r="AD106" s="11"/>
      <c r="AE106" s="11">
        <f t="shared" si="33"/>
        <v>0</v>
      </c>
      <c r="AF106" s="11"/>
      <c r="AG106" s="11"/>
      <c r="AH106" s="11"/>
      <c r="AI106" s="11"/>
      <c r="AJ106" s="11"/>
      <c r="AK106" s="11"/>
      <c r="AL106" s="11">
        <f t="shared" si="21"/>
        <v>0</v>
      </c>
      <c r="AM106" s="11"/>
      <c r="AN106" s="11"/>
      <c r="AO106" s="11"/>
      <c r="AP106" s="11"/>
      <c r="AQ106" s="11"/>
      <c r="AR106" s="11"/>
      <c r="AS106" s="11">
        <f t="shared" si="37"/>
        <v>0</v>
      </c>
      <c r="AT106" s="11"/>
      <c r="AU106" s="11"/>
      <c r="AV106" s="11"/>
      <c r="AW106" s="11"/>
      <c r="AX106" s="11"/>
      <c r="AY106" s="11"/>
      <c r="AZ106" s="11"/>
      <c r="BA106" s="11"/>
      <c r="BB106" s="11">
        <f t="shared" si="31"/>
        <v>0</v>
      </c>
      <c r="BC106" s="18"/>
      <c r="BD106" s="18"/>
      <c r="BE106" s="18"/>
      <c r="BF106" s="18"/>
      <c r="BG106" s="11"/>
      <c r="BH106" s="11"/>
      <c r="BI106" s="11"/>
      <c r="BJ106" s="11"/>
      <c r="BK106" s="11">
        <v>2</v>
      </c>
      <c r="BL106" s="11">
        <v>2</v>
      </c>
      <c r="BM106" s="11"/>
      <c r="BN106" s="18"/>
      <c r="BO106" s="11">
        <f t="shared" si="29"/>
        <v>2</v>
      </c>
      <c r="BP106" s="11"/>
      <c r="BQ106" s="11"/>
      <c r="BR106" s="11"/>
      <c r="BS106" s="11"/>
      <c r="BT106" s="11"/>
      <c r="BU106" s="11">
        <f t="shared" si="34"/>
        <v>0</v>
      </c>
      <c r="BV106" s="11" t="s">
        <v>188</v>
      </c>
      <c r="BW106" s="11">
        <v>2</v>
      </c>
      <c r="BX106" s="11"/>
      <c r="BY106" s="11"/>
      <c r="BZ106" s="11" t="s">
        <v>192</v>
      </c>
      <c r="CA106" s="11">
        <v>2</v>
      </c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>
        <f t="shared" si="35"/>
        <v>0</v>
      </c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>
        <f t="shared" si="36"/>
        <v>0</v>
      </c>
      <c r="DD106" s="24">
        <f>D106+F106+H106+O106+Z106+AE106+AL106+AS106+BB106+BO106+BU106+BW106+BY106+CA106</f>
        <v>15</v>
      </c>
      <c r="DE106" s="20">
        <f>CN106+DC106</f>
        <v>0</v>
      </c>
    </row>
    <row r="107" spans="1:109" s="17" customFormat="1" ht="20.100000000000001" customHeight="1">
      <c r="A107" s="4">
        <v>102</v>
      </c>
      <c r="B107" s="6" t="s">
        <v>187</v>
      </c>
      <c r="C107" s="15">
        <v>5.0562389147847178</v>
      </c>
      <c r="D107" s="15"/>
      <c r="E107" s="16" t="s">
        <v>189</v>
      </c>
      <c r="F107" s="16"/>
      <c r="G107" s="16">
        <v>-23.035535740215252</v>
      </c>
      <c r="H107" s="16"/>
      <c r="I107" s="13">
        <v>1.6419778969072167</v>
      </c>
      <c r="J107" s="13"/>
      <c r="K107" s="13">
        <v>0.63106795238095237</v>
      </c>
      <c r="L107" s="13"/>
      <c r="M107" s="13">
        <v>1.171521</v>
      </c>
      <c r="N107" s="15"/>
      <c r="O107" s="10">
        <v>0</v>
      </c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11">
        <f t="shared" si="32"/>
        <v>0</v>
      </c>
      <c r="AA107" s="20"/>
      <c r="AB107" s="20"/>
      <c r="AC107" s="20"/>
      <c r="AD107" s="20"/>
      <c r="AE107" s="11">
        <f t="shared" si="33"/>
        <v>0</v>
      </c>
      <c r="AF107" s="20"/>
      <c r="AG107" s="20"/>
      <c r="AH107" s="20"/>
      <c r="AI107" s="20"/>
      <c r="AJ107" s="20"/>
      <c r="AK107" s="20"/>
      <c r="AL107" s="11">
        <f t="shared" si="21"/>
        <v>0</v>
      </c>
      <c r="AM107" s="20"/>
      <c r="AN107" s="20"/>
      <c r="AO107" s="20"/>
      <c r="AP107" s="20"/>
      <c r="AQ107" s="20"/>
      <c r="AR107" s="20"/>
      <c r="AS107" s="11">
        <f t="shared" si="37"/>
        <v>0</v>
      </c>
      <c r="AT107" s="11"/>
      <c r="AU107" s="11"/>
      <c r="AV107" s="11"/>
      <c r="AW107" s="11"/>
      <c r="AX107" s="11"/>
      <c r="AY107" s="11"/>
      <c r="AZ107" s="11"/>
      <c r="BA107" s="11"/>
      <c r="BB107" s="11">
        <f t="shared" si="31"/>
        <v>0</v>
      </c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11">
        <f t="shared" si="29"/>
        <v>0</v>
      </c>
      <c r="BP107" s="20"/>
      <c r="BQ107" s="20"/>
      <c r="BR107" s="20"/>
      <c r="BS107" s="20"/>
      <c r="BT107" s="20"/>
      <c r="BU107" s="11">
        <f t="shared" si="34"/>
        <v>0</v>
      </c>
      <c r="BV107" s="11"/>
      <c r="BW107" s="20"/>
      <c r="BX107" s="20"/>
      <c r="BY107" s="20"/>
      <c r="BZ107" s="20"/>
      <c r="CA107" s="20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>
        <f t="shared" si="35"/>
        <v>0</v>
      </c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>
        <f t="shared" si="36"/>
        <v>0</v>
      </c>
      <c r="DD107" s="24">
        <f>D107+F107+H107+O107+Z107+AE107+AL107+AS107+BB107+BO107+BU107+BW107+BY107+CA107</f>
        <v>0</v>
      </c>
      <c r="DE107" s="20">
        <f>CN107+DC107</f>
        <v>0</v>
      </c>
    </row>
    <row r="108" spans="1:109" s="17" customFormat="1" ht="20.100000000000001" customHeight="1">
      <c r="A108" s="4">
        <v>103</v>
      </c>
      <c r="B108" s="6" t="s">
        <v>169</v>
      </c>
      <c r="C108" s="15">
        <v>61.595915810357191</v>
      </c>
      <c r="D108" s="15">
        <v>4</v>
      </c>
      <c r="E108" s="16" t="s">
        <v>189</v>
      </c>
      <c r="F108" s="16"/>
      <c r="G108" s="16">
        <v>-15.998164808145422</v>
      </c>
      <c r="H108" s="16"/>
      <c r="I108" s="13">
        <v>0.88806399999999996</v>
      </c>
      <c r="J108" s="13"/>
      <c r="K108" s="13">
        <v>1.7620081842105264</v>
      </c>
      <c r="L108" s="13"/>
      <c r="M108" s="13">
        <v>7.252998382352942</v>
      </c>
      <c r="N108" s="15">
        <v>3</v>
      </c>
      <c r="O108" s="10">
        <v>3</v>
      </c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11">
        <f t="shared" si="32"/>
        <v>0</v>
      </c>
      <c r="AA108" s="20"/>
      <c r="AB108" s="20"/>
      <c r="AC108" s="20"/>
      <c r="AD108" s="20"/>
      <c r="AE108" s="11">
        <f t="shared" si="33"/>
        <v>0</v>
      </c>
      <c r="AF108" s="20"/>
      <c r="AG108" s="20"/>
      <c r="AH108" s="20"/>
      <c r="AI108" s="20"/>
      <c r="AJ108" s="20"/>
      <c r="AK108" s="20"/>
      <c r="AL108" s="11">
        <f t="shared" si="21"/>
        <v>0</v>
      </c>
      <c r="AM108" s="20"/>
      <c r="AN108" s="20"/>
      <c r="AO108" s="20">
        <v>1</v>
      </c>
      <c r="AP108" s="20">
        <v>2</v>
      </c>
      <c r="AQ108" s="20"/>
      <c r="AR108" s="20"/>
      <c r="AS108" s="11">
        <f t="shared" si="37"/>
        <v>2</v>
      </c>
      <c r="AT108" s="11"/>
      <c r="AU108" s="11"/>
      <c r="AV108" s="11"/>
      <c r="AW108" s="11"/>
      <c r="AX108" s="11"/>
      <c r="AY108" s="11"/>
      <c r="AZ108" s="11"/>
      <c r="BA108" s="11"/>
      <c r="BB108" s="11">
        <f t="shared" si="31"/>
        <v>0</v>
      </c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11">
        <f t="shared" si="29"/>
        <v>0</v>
      </c>
      <c r="BP108" s="20"/>
      <c r="BQ108" s="20"/>
      <c r="BR108" s="20"/>
      <c r="BS108" s="20"/>
      <c r="BT108" s="20">
        <v>1</v>
      </c>
      <c r="BU108" s="11">
        <f t="shared" si="34"/>
        <v>1</v>
      </c>
      <c r="BV108" s="11"/>
      <c r="BW108" s="20"/>
      <c r="BX108" s="20"/>
      <c r="BY108" s="20"/>
      <c r="BZ108" s="20"/>
      <c r="CA108" s="20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>
        <f t="shared" si="35"/>
        <v>0</v>
      </c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>
        <f t="shared" si="36"/>
        <v>0</v>
      </c>
      <c r="DD108" s="24">
        <f>D108+F108+H108+O108+Z108+AE108+AL108+AS108+BB108+BO108+BU108+BW108+BY108+CA108</f>
        <v>10</v>
      </c>
      <c r="DE108" s="20">
        <f>CN108+DC108</f>
        <v>0</v>
      </c>
    </row>
  </sheetData>
  <sortState ref="A6:GD108">
    <sortCondition ref="A6:A108"/>
  </sortState>
  <mergeCells count="38">
    <mergeCell ref="A2:DE2"/>
    <mergeCell ref="DE3:DE4"/>
    <mergeCell ref="DD3:DD4"/>
    <mergeCell ref="AT3:BB3"/>
    <mergeCell ref="C3:D3"/>
    <mergeCell ref="E3:F3"/>
    <mergeCell ref="G3:H3"/>
    <mergeCell ref="I3:O3"/>
    <mergeCell ref="P3:Z3"/>
    <mergeCell ref="AA3:AE3"/>
    <mergeCell ref="AF3:AL3"/>
    <mergeCell ref="B3:B5"/>
    <mergeCell ref="A3:A5"/>
    <mergeCell ref="AA5:AE5"/>
    <mergeCell ref="AM3:AS3"/>
    <mergeCell ref="BC3:BO3"/>
    <mergeCell ref="C5:D5"/>
    <mergeCell ref="E5:F5"/>
    <mergeCell ref="G5:H5"/>
    <mergeCell ref="I5:O5"/>
    <mergeCell ref="P5:Z5"/>
    <mergeCell ref="BP5:BU5"/>
    <mergeCell ref="AF5:AL5"/>
    <mergeCell ref="AM5:AS5"/>
    <mergeCell ref="AT5:AY5"/>
    <mergeCell ref="AZ5:BB5"/>
    <mergeCell ref="BC5:BO5"/>
    <mergeCell ref="BX3:BY3"/>
    <mergeCell ref="BZ3:CA3"/>
    <mergeCell ref="CB3:CN3"/>
    <mergeCell ref="CO3:DC3"/>
    <mergeCell ref="BP3:BU3"/>
    <mergeCell ref="BV3:BW3"/>
    <mergeCell ref="BV5:BW5"/>
    <mergeCell ref="BX5:BY5"/>
    <mergeCell ref="BZ5:CA5"/>
    <mergeCell ref="CB5:CN5"/>
    <mergeCell ref="CO5:DC5"/>
  </mergeCells>
  <phoneticPr fontId="2" type="noConversion"/>
  <pageMargins left="0.39370078740157483" right="0.43307086614173229" top="0.43307086614173229" bottom="0.43307086614173229" header="0.31496062992125984" footer="0.31496062992125984"/>
  <pageSetup paperSize="8"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1"/>
  <sheetViews>
    <sheetView workbookViewId="0">
      <selection activeCell="D11" sqref="D11"/>
    </sheetView>
  </sheetViews>
  <sheetFormatPr defaultRowHeight="13.5"/>
  <cols>
    <col min="4" max="4" width="9" style="3"/>
  </cols>
  <sheetData/>
  <sortState ref="A3:E104">
    <sortCondition ref="B3:B104"/>
  </sortState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thinkpad</cp:lastModifiedBy>
  <cp:lastPrinted>2017-06-06T07:50:31Z</cp:lastPrinted>
  <dcterms:created xsi:type="dcterms:W3CDTF">2016-05-30T03:54:59Z</dcterms:created>
  <dcterms:modified xsi:type="dcterms:W3CDTF">2017-06-06T08:51:43Z</dcterms:modified>
</cp:coreProperties>
</file>